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I14" i="1" l="1"/>
  <c r="I7" i="1"/>
  <c r="I8" i="1"/>
  <c r="I10" i="1"/>
  <c r="I12" i="1"/>
  <c r="I13" i="1"/>
  <c r="I6" i="1"/>
  <c r="H7" i="1"/>
  <c r="H8" i="1"/>
  <c r="H9" i="1"/>
  <c r="H10" i="1"/>
  <c r="H11" i="1"/>
  <c r="H12" i="1"/>
  <c r="H13" i="1"/>
  <c r="H6" i="1"/>
  <c r="K7" i="1" l="1"/>
  <c r="K8" i="1"/>
  <c r="K13" i="1"/>
  <c r="K12" i="1"/>
  <c r="K9" i="1"/>
  <c r="K10" i="1"/>
  <c r="K11" i="1"/>
  <c r="K6" i="1"/>
  <c r="L11" i="1" l="1"/>
  <c r="L13" i="1"/>
  <c r="L12" i="1"/>
  <c r="L6" i="1"/>
  <c r="L10" i="1"/>
  <c r="L8" i="1"/>
  <c r="L9" i="1"/>
  <c r="L7" i="1"/>
  <c r="L14" i="1" l="1"/>
</calcChain>
</file>

<file path=xl/sharedStrings.xml><?xml version="1.0" encoding="utf-8"?>
<sst xmlns="http://schemas.openxmlformats.org/spreadsheetml/2006/main" count="38" uniqueCount="31">
  <si>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</si>
  <si>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</si>
  <si>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</si>
  <si>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</si>
  <si>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</si>
  <si>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</si>
  <si>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 xml:space="preserve">Используемый метод определения НМЦД с обоснованием:     </t>
  </si>
  <si>
    <t>Расчет НМЦД</t>
  </si>
  <si>
    <t>Наименование товара</t>
  </si>
  <si>
    <t xml:space="preserve">Количество, шт </t>
  </si>
  <si>
    <t>Итого:</t>
  </si>
  <si>
    <t>Расчет начальной (максимальной) цены договора (НМЦД)</t>
  </si>
  <si>
    <t xml:space="preserve">НМЦ 1 шт. (руб.) </t>
  </si>
  <si>
    <t>Ед. изм.</t>
  </si>
  <si>
    <t>шт</t>
  </si>
  <si>
    <t>Пошив однобортного пиджака из ткани темно-синего цвета</t>
  </si>
  <si>
    <t>Цена за 1 шт, указанная в коммерческом предложении № 1 от 02.08.2022 г., № АМП- 4895,(руб.)</t>
  </si>
  <si>
    <t>Пошив брюк черного цвета</t>
  </si>
  <si>
    <t>Пошив погон съемных</t>
  </si>
  <si>
    <t>Пошив свитера темно-синего цвета</t>
  </si>
  <si>
    <t>Пошив галстука для мужчин</t>
  </si>
  <si>
    <t>Пошив рубашки с длинным рукавом</t>
  </si>
  <si>
    <t>Пошив рубашки с коротким рукавом</t>
  </si>
  <si>
    <t>Пошив блузки с коротким рукавом</t>
  </si>
  <si>
    <t>Цена за 1 шт, указанная в коммерческом предложении № 2 от 05.08.2022 г., № АМП-4975, (руб.)</t>
  </si>
  <si>
    <t>Цена за 1 шт, указанная в коммерческом предложении № 3 от 10.08.2022 г., № АМП- 5069, (руб.)</t>
  </si>
  <si>
    <t>Ведущий специалист в сфере закупок</t>
  </si>
  <si>
    <t xml:space="preserve">________________/Зинурова З.С./                                      </t>
  </si>
  <si>
    <t xml:space="preserve">279 696 рубля 67 копеек (расчет приложен в виде отдельного файла)                    </t>
  </si>
  <si>
    <t>Выполнение работ по пошиву форменной одежды для работников ФГБУ "АМП Каспийского моря"</t>
  </si>
  <si>
    <t>Дата подготовки обоснования НМЦК: 20.08.2022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</si>
</sst>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6" fillId="0" borderId="6" xfId="0" applyFont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/>
    <xf numFmtId="4" fontId="6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2" fontId="0" fillId="0" borderId="0" xfId="0" applyNumberFormat="1" applyFill="1"/>
    <xf numFmtId="0" fontId="4" fillId="0" borderId="0" xfId="0" applyFont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A7" sqref="A7: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6.5" thickBot="1" x14ac:dyDescent="0.3">
      <c r="A2" s="2"/>
    </row>
    <row r="3" spans="1:2" ht="73.5" customHeight="1" x14ac:dyDescent="0.25">
      <c r="A3" s="31" t="s">
        <v>2</v>
      </c>
      <c r="B3" s="31" t="s">
        <v>29</v>
      </c>
    </row>
    <row r="4" spans="1:2" ht="15.75" hidden="1" thickBot="1" x14ac:dyDescent="0.3">
      <c r="A4" s="32"/>
      <c r="B4" s="32"/>
    </row>
    <row r="5" spans="1:2" ht="75.75" customHeight="1" thickBot="1" x14ac:dyDescent="0.3">
      <c r="A5" s="4" t="s">
        <v>6</v>
      </c>
      <c r="B5" s="3" t="s">
        <v>3</v>
      </c>
    </row>
    <row r="6" spans="1:2" ht="88.5" customHeight="1" thickBot="1" x14ac:dyDescent="0.3">
      <c r="A6" s="4" t="s">
        <v>7</v>
      </c>
      <c r="B6" s="25" t="s">
        <v>28</v>
      </c>
    </row>
    <row r="7" spans="1:2" ht="63" customHeight="1" thickBot="1" x14ac:dyDescent="0.3">
      <c r="A7" s="33" t="s">
        <v>30</v>
      </c>
      <c r="B7" s="34"/>
    </row>
    <row r="8" spans="1:2" ht="15.75" x14ac:dyDescent="0.25">
      <c r="A8" s="5"/>
    </row>
    <row r="9" spans="1:2" ht="47.25" customHeight="1" x14ac:dyDescent="0.25">
      <c r="A9" s="5" t="s">
        <v>26</v>
      </c>
    </row>
    <row r="10" spans="1:2" ht="25.5" customHeight="1" x14ac:dyDescent="0.25">
      <c r="A10" s="5" t="s">
        <v>27</v>
      </c>
    </row>
    <row r="11" spans="1:2" ht="24.75" customHeight="1" x14ac:dyDescent="0.25">
      <c r="A11" s="5" t="s">
        <v>4</v>
      </c>
    </row>
    <row r="12" spans="1:2" ht="15.75" x14ac:dyDescent="0.25">
      <c r="A12" s="5"/>
    </row>
  </sheetData>
  <mergeCells count="3">
    <mergeCell ref="A3:A4"/>
    <mergeCell ref="B3:B4"/>
    <mergeCell ref="A7:B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zoomScale="118" zoomScaleNormal="118" workbookViewId="0">
      <selection activeCell="G10" sqref="G10"/>
    </sheetView>
  </sheetViews>
  <sheetFormatPr defaultRowHeight="15" x14ac:dyDescent="0.25"/>
  <cols>
    <col min="1" max="1" width="5" customWidth="1"/>
    <col min="2" max="2" width="28.7109375" style="13" customWidth="1"/>
    <col min="3" max="3" width="11.85546875" customWidth="1"/>
    <col min="4" max="4" width="10.28515625" customWidth="1"/>
    <col min="5" max="7" width="16.42578125" customWidth="1"/>
    <col min="8" max="8" width="17.7109375" customWidth="1"/>
    <col min="9" max="9" width="25.140625" style="6" customWidth="1"/>
    <col min="11" max="11" width="19.42578125" hidden="1" customWidth="1"/>
    <col min="12" max="12" width="13.140625" hidden="1" customWidth="1"/>
  </cols>
  <sheetData>
    <row r="2" spans="1:12" ht="18.75" x14ac:dyDescent="0.3">
      <c r="B2" s="36" t="s">
        <v>11</v>
      </c>
      <c r="C2" s="37"/>
      <c r="D2" s="37"/>
      <c r="E2" s="37"/>
      <c r="F2" s="37"/>
      <c r="G2" s="37"/>
      <c r="H2" s="37"/>
      <c r="I2" s="37"/>
    </row>
    <row r="3" spans="1:12" x14ac:dyDescent="0.25">
      <c r="A3" s="7"/>
      <c r="C3" s="7"/>
      <c r="D3" s="7"/>
      <c r="E3" s="7"/>
      <c r="F3" s="7"/>
      <c r="G3" s="7"/>
      <c r="H3" s="7"/>
      <c r="I3" s="23"/>
    </row>
    <row r="4" spans="1:12" ht="63.75" customHeight="1" x14ac:dyDescent="0.25">
      <c r="A4" s="39" t="s">
        <v>5</v>
      </c>
      <c r="B4" s="41" t="s">
        <v>8</v>
      </c>
      <c r="C4" s="40" t="s">
        <v>9</v>
      </c>
      <c r="D4" s="40" t="s">
        <v>13</v>
      </c>
      <c r="E4" s="38" t="s">
        <v>16</v>
      </c>
      <c r="F4" s="38" t="s">
        <v>24</v>
      </c>
      <c r="G4" s="38" t="s">
        <v>25</v>
      </c>
      <c r="H4" s="40" t="s">
        <v>12</v>
      </c>
      <c r="I4" s="40" t="s">
        <v>0</v>
      </c>
    </row>
    <row r="5" spans="1:12" ht="43.5" customHeight="1" x14ac:dyDescent="0.25">
      <c r="A5" s="39"/>
      <c r="B5" s="41"/>
      <c r="C5" s="40"/>
      <c r="D5" s="40"/>
      <c r="E5" s="38"/>
      <c r="F5" s="38"/>
      <c r="G5" s="38"/>
      <c r="H5" s="40"/>
      <c r="I5" s="40"/>
    </row>
    <row r="6" spans="1:12" s="15" customFormat="1" ht="29.25" customHeight="1" x14ac:dyDescent="0.25">
      <c r="A6" s="27">
        <v>1</v>
      </c>
      <c r="B6" s="16" t="s">
        <v>15</v>
      </c>
      <c r="C6" s="26">
        <v>1</v>
      </c>
      <c r="D6" s="26" t="s">
        <v>14</v>
      </c>
      <c r="E6" s="17">
        <v>16000</v>
      </c>
      <c r="F6" s="17">
        <v>18000</v>
      </c>
      <c r="G6" s="17">
        <v>16500</v>
      </c>
      <c r="H6" s="17">
        <f>AVERAGE(E6:G6)</f>
        <v>16833.330000000002</v>
      </c>
      <c r="I6" s="24">
        <f>H6*C6</f>
        <v>16833.330000000002</v>
      </c>
      <c r="K6" s="21">
        <f>(E6+F6+G6)/3</f>
        <v>16833.332999999999</v>
      </c>
      <c r="L6" s="22">
        <f>K6*C6</f>
        <v>16833.330000000002</v>
      </c>
    </row>
    <row r="7" spans="1:12" s="15" customFormat="1" ht="30" customHeight="1" x14ac:dyDescent="0.25">
      <c r="A7" s="28">
        <v>2</v>
      </c>
      <c r="B7" s="16" t="s">
        <v>17</v>
      </c>
      <c r="C7" s="26">
        <v>1</v>
      </c>
      <c r="D7" s="26" t="s">
        <v>14</v>
      </c>
      <c r="E7" s="18">
        <v>6800</v>
      </c>
      <c r="F7" s="18">
        <v>4560</v>
      </c>
      <c r="G7" s="18">
        <v>7000</v>
      </c>
      <c r="H7" s="17">
        <f t="shared" ref="H7:H13" si="0">AVERAGE(E7:G7)</f>
        <v>6120</v>
      </c>
      <c r="I7" s="24">
        <f t="shared" ref="I7:I13" si="1">H7*C7</f>
        <v>6120</v>
      </c>
      <c r="J7" s="14"/>
      <c r="K7" s="21">
        <f t="shared" ref="K7" si="2">(E7+F7+G7)/3</f>
        <v>6120</v>
      </c>
      <c r="L7" s="22">
        <f t="shared" ref="L7" si="3">K7*C7</f>
        <v>6120</v>
      </c>
    </row>
    <row r="8" spans="1:12" s="15" customFormat="1" ht="28.5" customHeight="1" x14ac:dyDescent="0.25">
      <c r="A8" s="28">
        <v>3</v>
      </c>
      <c r="B8" s="16" t="s">
        <v>19</v>
      </c>
      <c r="C8" s="26">
        <v>1</v>
      </c>
      <c r="D8" s="26" t="s">
        <v>14</v>
      </c>
      <c r="E8" s="18">
        <v>2500</v>
      </c>
      <c r="F8" s="18">
        <v>3700</v>
      </c>
      <c r="G8" s="18">
        <v>2700</v>
      </c>
      <c r="H8" s="17">
        <f t="shared" si="0"/>
        <v>2966.67</v>
      </c>
      <c r="I8" s="24">
        <f t="shared" si="1"/>
        <v>2966.67</v>
      </c>
      <c r="J8" s="14"/>
      <c r="K8" s="21">
        <f>(E13+F13+G13)/3</f>
        <v>1226.6669999999999</v>
      </c>
      <c r="L8" s="15">
        <f>K8*C13</f>
        <v>1226.6669999999999</v>
      </c>
    </row>
    <row r="9" spans="1:12" ht="31.5" customHeight="1" x14ac:dyDescent="0.25">
      <c r="A9" s="29">
        <v>4</v>
      </c>
      <c r="B9" s="16" t="s">
        <v>21</v>
      </c>
      <c r="C9" s="26">
        <v>2</v>
      </c>
      <c r="D9" s="26" t="s">
        <v>14</v>
      </c>
      <c r="E9" s="18">
        <v>2800</v>
      </c>
      <c r="F9" s="18">
        <v>2800</v>
      </c>
      <c r="G9" s="18">
        <v>3000</v>
      </c>
      <c r="H9" s="17">
        <f t="shared" si="0"/>
        <v>2866.67</v>
      </c>
      <c r="I9" s="24">
        <v>5733.33</v>
      </c>
      <c r="J9" s="6"/>
      <c r="K9" s="21">
        <f>(E9+F9+G9)/3</f>
        <v>2866.6669999999999</v>
      </c>
      <c r="L9" s="15">
        <f>K9*C9</f>
        <v>5733.3339999999998</v>
      </c>
    </row>
    <row r="10" spans="1:12" ht="32.25" customHeight="1" x14ac:dyDescent="0.25">
      <c r="A10" s="30">
        <v>5</v>
      </c>
      <c r="B10" s="16" t="s">
        <v>22</v>
      </c>
      <c r="C10" s="26">
        <v>82</v>
      </c>
      <c r="D10" s="26" t="s">
        <v>14</v>
      </c>
      <c r="E10" s="18">
        <v>2600</v>
      </c>
      <c r="F10" s="18">
        <v>2400</v>
      </c>
      <c r="G10" s="18">
        <v>2800</v>
      </c>
      <c r="H10" s="17">
        <f t="shared" si="0"/>
        <v>2600</v>
      </c>
      <c r="I10" s="24">
        <f t="shared" si="1"/>
        <v>213200</v>
      </c>
      <c r="J10" s="6"/>
      <c r="K10" s="21">
        <f>(E10+F10+G10)/3</f>
        <v>2600</v>
      </c>
      <c r="L10" s="22">
        <f>K10*C10</f>
        <v>213200</v>
      </c>
    </row>
    <row r="11" spans="1:12" ht="27" customHeight="1" x14ac:dyDescent="0.25">
      <c r="A11" s="30">
        <v>6</v>
      </c>
      <c r="B11" s="16" t="s">
        <v>23</v>
      </c>
      <c r="C11" s="26">
        <v>12</v>
      </c>
      <c r="D11" s="26" t="s">
        <v>14</v>
      </c>
      <c r="E11" s="18">
        <v>2800</v>
      </c>
      <c r="F11" s="18">
        <v>2400</v>
      </c>
      <c r="G11" s="18">
        <v>3000</v>
      </c>
      <c r="H11" s="17">
        <f t="shared" si="0"/>
        <v>2733.33</v>
      </c>
      <c r="I11" s="24">
        <v>32800</v>
      </c>
      <c r="J11" s="6"/>
      <c r="K11" s="21">
        <f>(E11+F11+G11)/3</f>
        <v>2733.3330000000001</v>
      </c>
      <c r="L11" s="15">
        <f>K11*C11</f>
        <v>32799.995999999999</v>
      </c>
    </row>
    <row r="12" spans="1:12" ht="26.25" customHeight="1" x14ac:dyDescent="0.25">
      <c r="A12" s="30">
        <v>7</v>
      </c>
      <c r="B12" s="16" t="s">
        <v>20</v>
      </c>
      <c r="C12" s="26">
        <v>1</v>
      </c>
      <c r="D12" s="26" t="s">
        <v>14</v>
      </c>
      <c r="E12" s="18">
        <v>750</v>
      </c>
      <c r="F12" s="18">
        <v>900</v>
      </c>
      <c r="G12" s="18">
        <v>800</v>
      </c>
      <c r="H12" s="17">
        <f t="shared" si="0"/>
        <v>816.67</v>
      </c>
      <c r="I12" s="24">
        <f t="shared" si="1"/>
        <v>816.67</v>
      </c>
      <c r="J12" s="6"/>
      <c r="K12" s="21">
        <f>(E12+F12+G12)/3</f>
        <v>816.66700000000003</v>
      </c>
      <c r="L12" s="22">
        <f>K12*C12</f>
        <v>816.67</v>
      </c>
    </row>
    <row r="13" spans="1:12" s="15" customFormat="1" ht="27" customHeight="1" x14ac:dyDescent="0.25">
      <c r="A13" s="27">
        <v>8</v>
      </c>
      <c r="B13" s="16" t="s">
        <v>18</v>
      </c>
      <c r="C13" s="26">
        <v>1</v>
      </c>
      <c r="D13" s="26" t="s">
        <v>14</v>
      </c>
      <c r="E13" s="18">
        <v>1200</v>
      </c>
      <c r="F13" s="18">
        <v>1180</v>
      </c>
      <c r="G13" s="18">
        <v>1300</v>
      </c>
      <c r="H13" s="17">
        <f t="shared" si="0"/>
        <v>1226.67</v>
      </c>
      <c r="I13" s="24">
        <f t="shared" si="1"/>
        <v>1226.67</v>
      </c>
      <c r="J13" s="14"/>
      <c r="K13" s="21">
        <f>(E8+F8+G8)/3</f>
        <v>2966.6669999999999</v>
      </c>
      <c r="L13" s="15">
        <f>K13*C8</f>
        <v>2966.6669999999999</v>
      </c>
    </row>
    <row r="14" spans="1:12" ht="26.25" customHeight="1" x14ac:dyDescent="0.25">
      <c r="A14" s="19"/>
      <c r="B14" s="35" t="s">
        <v>10</v>
      </c>
      <c r="C14" s="35"/>
      <c r="D14" s="35"/>
      <c r="E14" s="35"/>
      <c r="F14" s="35"/>
      <c r="G14" s="35"/>
      <c r="H14" s="35"/>
      <c r="I14" s="20">
        <f>SUM(I6:I13)</f>
        <v>279696.67</v>
      </c>
      <c r="J14" s="6"/>
      <c r="L14" s="15">
        <f>SUM(L6:L13)</f>
        <v>279696.66399999999</v>
      </c>
    </row>
    <row r="15" spans="1:12" ht="26.25" customHeight="1" x14ac:dyDescent="0.25">
      <c r="A15" s="8"/>
      <c r="B15" s="9"/>
      <c r="C15" s="10"/>
      <c r="D15" s="10"/>
      <c r="E15" s="11"/>
      <c r="F15" s="11"/>
      <c r="G15" s="11"/>
      <c r="H15" s="12"/>
      <c r="I15" s="12"/>
      <c r="J15" s="6"/>
    </row>
  </sheetData>
  <mergeCells count="11">
    <mergeCell ref="B14:H14"/>
    <mergeCell ref="B2:I2"/>
    <mergeCell ref="F4:F5"/>
    <mergeCell ref="G4:G5"/>
    <mergeCell ref="A4:A5"/>
    <mergeCell ref="I4:I5"/>
    <mergeCell ref="B4:B5"/>
    <mergeCell ref="C4:C5"/>
    <mergeCell ref="E4:E5"/>
    <mergeCell ref="H4:H5"/>
    <mergeCell ref="D4:D5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2022-08-30T09:07:28Z</dcterms:modified>
</cp:coreProperties>
</file>