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5" i="1"/>
  <c r="I5" i="1" s="1"/>
  <c r="I16" i="1" s="1"/>
  <c r="K6" i="1" l="1"/>
  <c r="K7" i="1"/>
  <c r="K8" i="1"/>
  <c r="K9" i="1"/>
  <c r="K10" i="1"/>
  <c r="K11" i="1"/>
  <c r="K12" i="1"/>
  <c r="K13" i="1"/>
  <c r="K14" i="1"/>
  <c r="K15" i="1"/>
  <c r="K5" i="1"/>
  <c r="L12" i="1" l="1"/>
  <c r="L8" i="1"/>
  <c r="L13" i="1"/>
  <c r="L9" i="1"/>
  <c r="L5" i="1"/>
  <c r="L15" i="1"/>
  <c r="L11" i="1"/>
  <c r="L7" i="1"/>
  <c r="L14" i="1"/>
  <c r="L10" i="1"/>
  <c r="L6" i="1"/>
  <c r="L16" i="1" l="1"/>
</calcChain>
</file>

<file path=xl/sharedStrings.xml><?xml version="1.0" encoding="utf-8"?>
<sst xmlns="http://schemas.openxmlformats.org/spreadsheetml/2006/main" count="44" uniqueCount="35">
  <si>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</si>
  <si>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</si>
  <si>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</si>
  <si>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</si>
  <si>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</si>
  <si>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</si>
  <si>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Главный специалист в сфере закупок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</si>
  <si>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</si>
  <si>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</si>
  <si>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</si>
  <si>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</si>
  <si>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</si>
  <si>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</si>
  <si>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НМЦ 1 шт. (руб.) </t>
  </si>
  <si>
    <t>Картридж лазерный HP 410А, голубой (CF411А), оригинальный</t>
  </si>
  <si>
    <t>Картридж лазерный HP 410А, желтый (CF412А), оригинальный</t>
  </si>
  <si>
    <t>Картридж лазерный HP 410А, пурпурный (CF413А), оригинальный</t>
  </si>
  <si>
    <t>Картридж лазерный HP 410А, черный (CF410А), оригинальный</t>
  </si>
  <si>
    <t xml:space="preserve">________________/Кириллова Ю.С./                                      </t>
  </si>
  <si>
    <t>Ед. изм.</t>
  </si>
  <si>
    <t>шт</t>
  </si>
  <si>
    <t>Цена за 1 шт, указанная в коммерческом предложении № 3 от 31.03.2022 г., № АМП- 2019, (руб.)</t>
  </si>
  <si>
    <t>Дата подготовки обоснования НМЦК: 15.04.2022 г.</t>
  </si>
  <si>
    <t>Картридж HP CE255X for LJ P3015 (оригинальный)</t>
  </si>
  <si>
    <t>Тонер-картридж TK-1170 с чипом (совместимый)</t>
  </si>
  <si>
    <t>Картридж CF226Х (совместимый)</t>
  </si>
  <si>
    <t>Картридж CF283A (совместимый)</t>
  </si>
  <si>
    <t>Картридж CF259X (совместимый)</t>
  </si>
  <si>
    <t>шт.</t>
  </si>
  <si>
    <t>Картридж TN-2375 (совместимый)</t>
  </si>
  <si>
    <t>Цена за 1 шт, указанная в коммерческом предложении № 2 от 13.04.2022 г., № АМП-2373, (руб.)</t>
  </si>
  <si>
    <t>Цена за 1 шт, указанная в коммерческом предложении № 1 от 13.04.2022 г., № АМП- 2372, (руб.)</t>
  </si>
  <si>
    <t xml:space="preserve">Картридж 106R02723
(совместимый)
</t>
  </si>
  <si>
    <t>Поставка картриджей для копировально - множительной техники и печатающих устройств для Махачкалинского филиала ФГБУ "АМП Каспийского моря"</t>
  </si>
  <si>
    <t xml:space="preserve">287 795 рублей 44 копейки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</si>
</sst>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9" xfId="0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/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0" xfId="0" applyNumberFormat="1" applyFill="1"/>
    <xf numFmtId="2" fontId="0" fillId="0" borderId="0" xfId="0" applyNumberFormat="1" applyFill="1"/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4" fontId="9" fillId="0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opLeftCell="A5" workbookViewId="0">
      <selection activeCell="A20" sqref="A20:A2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73.5" customHeight="1" x14ac:dyDescent="0.25">
      <c r="A3" s="34" t="s">
        <v>2</v>
      </c>
      <c r="B3" s="34" t="s">
        <v>33</v>
      </c>
    </row>
    <row r="4" spans="1:2" ht="15.75" hidden="1" thickBot="1" x14ac:dyDescent="0.3">
      <c r="A4" s="35"/>
      <c r="B4" s="35"/>
    </row>
    <row r="5" spans="1:2" ht="75.75" customHeight="1" thickBot="1" x14ac:dyDescent="0.3">
      <c r="A5" s="4" t="s">
        <v>7</v>
      </c>
      <c r="B5" s="3" t="s">
        <v>3</v>
      </c>
    </row>
    <row r="6" spans="1:2" ht="88.5" customHeight="1" thickBot="1" x14ac:dyDescent="0.3">
      <c r="A6" s="4" t="s">
        <v>8</v>
      </c>
      <c r="B6" s="30" t="s">
        <v>34</v>
      </c>
    </row>
    <row r="7" spans="1:2" ht="63" customHeight="1" thickBot="1" x14ac:dyDescent="0.3">
      <c r="A7" s="36" t="s">
        <v>22</v>
      </c>
      <c r="B7" s="37"/>
    </row>
    <row r="8" spans="1:2" ht="15.75" x14ac:dyDescent="0.25">
      <c r="A8" s="5"/>
    </row>
    <row r="9" spans="1:2" ht="47.25" customHeight="1" x14ac:dyDescent="0.25">
      <c r="A9" s="5" t="s">
        <v>6</v>
      </c>
    </row>
    <row r="10" spans="1:2" ht="25.5" customHeight="1" x14ac:dyDescent="0.25">
      <c r="A10" s="5" t="s">
        <v>18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118" zoomScaleNormal="118" workbookViewId="0">
      <selection sqref="A1:XFD1"/>
    </sheetView>
  </sheetViews>
  <sheetFormatPr defaultRowHeight="15" x14ac:dyDescent="0.25"/>
  <cols>
    <col min="1" max="1" width="5" customWidth="1"/>
    <col min="2" max="2" width="28.7109375" style="13" customWidth="1"/>
    <col min="3" max="3" width="11.85546875" customWidth="1"/>
    <col min="4" max="4" width="10.28515625" customWidth="1"/>
    <col min="5" max="6" width="16.42578125" customWidth="1"/>
    <col min="7" max="7" width="16.42578125" hidden="1" customWidth="1"/>
    <col min="8" max="8" width="17.7109375" customWidth="1"/>
    <col min="9" max="9" width="25.140625" style="6" customWidth="1"/>
    <col min="11" max="11" width="19.42578125" hidden="1" customWidth="1"/>
    <col min="12" max="12" width="13.140625" hidden="1" customWidth="1"/>
  </cols>
  <sheetData>
    <row r="1" spans="1:12" ht="18.75" x14ac:dyDescent="0.3">
      <c r="B1" s="42" t="s">
        <v>12</v>
      </c>
      <c r="C1" s="43"/>
      <c r="D1" s="43"/>
      <c r="E1" s="43"/>
      <c r="F1" s="43"/>
      <c r="G1" s="43"/>
      <c r="H1" s="43"/>
      <c r="I1" s="43"/>
    </row>
    <row r="2" spans="1:12" x14ac:dyDescent="0.25">
      <c r="A2" s="7"/>
      <c r="C2" s="7"/>
      <c r="D2" s="7"/>
      <c r="E2" s="7"/>
      <c r="F2" s="7"/>
      <c r="G2" s="7"/>
      <c r="H2" s="7"/>
      <c r="I2" s="29"/>
    </row>
    <row r="3" spans="1:12" ht="63.75" customHeight="1" x14ac:dyDescent="0.25">
      <c r="A3" s="46" t="s">
        <v>5</v>
      </c>
      <c r="B3" s="49" t="s">
        <v>9</v>
      </c>
      <c r="C3" s="48" t="s">
        <v>10</v>
      </c>
      <c r="D3" s="51" t="s">
        <v>19</v>
      </c>
      <c r="E3" s="52" t="s">
        <v>31</v>
      </c>
      <c r="F3" s="44" t="s">
        <v>30</v>
      </c>
      <c r="G3" s="44" t="s">
        <v>21</v>
      </c>
      <c r="H3" s="51" t="s">
        <v>13</v>
      </c>
      <c r="I3" s="48" t="s">
        <v>0</v>
      </c>
    </row>
    <row r="4" spans="1:12" ht="43.5" customHeight="1" x14ac:dyDescent="0.25">
      <c r="A4" s="47"/>
      <c r="B4" s="50"/>
      <c r="C4" s="51"/>
      <c r="D4" s="55"/>
      <c r="E4" s="53"/>
      <c r="F4" s="45"/>
      <c r="G4" s="45"/>
      <c r="H4" s="54"/>
      <c r="I4" s="48"/>
    </row>
    <row r="5" spans="1:12" s="15" customFormat="1" ht="29.25" customHeight="1" x14ac:dyDescent="0.25">
      <c r="A5" s="16">
        <v>1</v>
      </c>
      <c r="B5" s="32" t="s">
        <v>23</v>
      </c>
      <c r="C5" s="26">
        <v>4</v>
      </c>
      <c r="D5" s="31" t="s">
        <v>28</v>
      </c>
      <c r="E5" s="17">
        <v>32100</v>
      </c>
      <c r="F5" s="18">
        <v>32421.8</v>
      </c>
      <c r="G5" s="18">
        <v>1515</v>
      </c>
      <c r="H5" s="18">
        <f>(E5+F5)/2</f>
        <v>32260.9</v>
      </c>
      <c r="I5" s="33">
        <f>H5*C5</f>
        <v>129043.6</v>
      </c>
      <c r="K5" s="27">
        <f t="shared" ref="K5:K15" si="0">(E5+F5+G5)/3</f>
        <v>22012.267</v>
      </c>
      <c r="L5" s="28">
        <f t="shared" ref="L5:L15" si="1">K5*C5</f>
        <v>88049.07</v>
      </c>
    </row>
    <row r="6" spans="1:12" s="15" customFormat="1" ht="30" customHeight="1" x14ac:dyDescent="0.25">
      <c r="A6" s="19">
        <v>2</v>
      </c>
      <c r="B6" s="32" t="s">
        <v>24</v>
      </c>
      <c r="C6" s="26">
        <v>4</v>
      </c>
      <c r="D6" s="31" t="s">
        <v>28</v>
      </c>
      <c r="E6" s="20">
        <v>2520</v>
      </c>
      <c r="F6" s="21">
        <v>2545.2600000000002</v>
      </c>
      <c r="G6" s="21">
        <v>1251</v>
      </c>
      <c r="H6" s="18">
        <f t="shared" ref="H6:H15" si="2">(E6+F6)/2</f>
        <v>2532.63</v>
      </c>
      <c r="I6" s="33">
        <f t="shared" ref="I6:I15" si="3">H6*C6</f>
        <v>10130.52</v>
      </c>
      <c r="J6" s="14"/>
      <c r="K6" s="27">
        <f t="shared" si="0"/>
        <v>2105.42</v>
      </c>
      <c r="L6" s="28">
        <f t="shared" si="1"/>
        <v>8421.68</v>
      </c>
    </row>
    <row r="7" spans="1:12" s="15" customFormat="1" ht="28.5" customHeight="1" x14ac:dyDescent="0.25">
      <c r="A7" s="16">
        <v>3</v>
      </c>
      <c r="B7" s="32" t="s">
        <v>32</v>
      </c>
      <c r="C7" s="26">
        <v>2</v>
      </c>
      <c r="D7" s="31" t="s">
        <v>28</v>
      </c>
      <c r="E7" s="20">
        <v>2650</v>
      </c>
      <c r="F7" s="21">
        <v>2676.57</v>
      </c>
      <c r="G7" s="21">
        <v>1108</v>
      </c>
      <c r="H7" s="18">
        <f t="shared" si="2"/>
        <v>2663.29</v>
      </c>
      <c r="I7" s="33">
        <f t="shared" si="3"/>
        <v>5326.58</v>
      </c>
      <c r="J7" s="14"/>
      <c r="K7" s="27">
        <f t="shared" si="0"/>
        <v>2144.857</v>
      </c>
      <c r="L7" s="15">
        <f t="shared" si="1"/>
        <v>4289.7139999999999</v>
      </c>
    </row>
    <row r="8" spans="1:12" s="15" customFormat="1" ht="27" customHeight="1" x14ac:dyDescent="0.25">
      <c r="A8" s="19">
        <v>4</v>
      </c>
      <c r="B8" s="32" t="s">
        <v>25</v>
      </c>
      <c r="C8" s="26">
        <v>4</v>
      </c>
      <c r="D8" s="31" t="s">
        <v>20</v>
      </c>
      <c r="E8" s="20">
        <v>3680</v>
      </c>
      <c r="F8" s="21">
        <v>3716.89</v>
      </c>
      <c r="G8" s="21">
        <v>1108</v>
      </c>
      <c r="H8" s="18">
        <f t="shared" si="2"/>
        <v>3698.45</v>
      </c>
      <c r="I8" s="33">
        <f t="shared" si="3"/>
        <v>14793.8</v>
      </c>
      <c r="J8" s="14"/>
      <c r="K8" s="27">
        <f t="shared" si="0"/>
        <v>2834.9630000000002</v>
      </c>
      <c r="L8" s="15">
        <f t="shared" si="1"/>
        <v>11339.852000000001</v>
      </c>
    </row>
    <row r="9" spans="1:12" ht="26.25" customHeight="1" x14ac:dyDescent="0.25">
      <c r="A9" s="22">
        <v>5</v>
      </c>
      <c r="B9" s="32" t="s">
        <v>14</v>
      </c>
      <c r="C9" s="26">
        <v>2</v>
      </c>
      <c r="D9" s="31" t="s">
        <v>20</v>
      </c>
      <c r="E9" s="20">
        <v>14320</v>
      </c>
      <c r="F9" s="21">
        <v>14463.56</v>
      </c>
      <c r="G9" s="21">
        <v>9490</v>
      </c>
      <c r="H9" s="18">
        <f t="shared" si="2"/>
        <v>14391.78</v>
      </c>
      <c r="I9" s="33">
        <f t="shared" si="3"/>
        <v>28783.56</v>
      </c>
      <c r="J9" s="6"/>
      <c r="K9" s="27">
        <f t="shared" si="0"/>
        <v>12757.852999999999</v>
      </c>
      <c r="L9" s="28">
        <f t="shared" si="1"/>
        <v>25515.71</v>
      </c>
    </row>
    <row r="10" spans="1:12" ht="31.5" customHeight="1" x14ac:dyDescent="0.25">
      <c r="A10" s="23">
        <v>6</v>
      </c>
      <c r="B10" s="32" t="s">
        <v>15</v>
      </c>
      <c r="C10" s="26">
        <v>2</v>
      </c>
      <c r="D10" s="31" t="s">
        <v>20</v>
      </c>
      <c r="E10" s="20">
        <v>14320</v>
      </c>
      <c r="F10" s="21">
        <v>14463.56</v>
      </c>
      <c r="G10" s="21">
        <v>2993</v>
      </c>
      <c r="H10" s="18">
        <f t="shared" si="2"/>
        <v>14391.78</v>
      </c>
      <c r="I10" s="33">
        <f t="shared" si="3"/>
        <v>28783.56</v>
      </c>
      <c r="J10" s="6"/>
      <c r="K10" s="27">
        <f t="shared" si="0"/>
        <v>10592.187</v>
      </c>
      <c r="L10" s="15">
        <f t="shared" si="1"/>
        <v>21184.374</v>
      </c>
    </row>
    <row r="11" spans="1:12" ht="37.5" customHeight="1" x14ac:dyDescent="0.25">
      <c r="A11" s="22">
        <v>7</v>
      </c>
      <c r="B11" s="32" t="s">
        <v>16</v>
      </c>
      <c r="C11" s="26">
        <v>2</v>
      </c>
      <c r="D11" s="31" t="s">
        <v>20</v>
      </c>
      <c r="E11" s="20">
        <v>14320</v>
      </c>
      <c r="F11" s="21">
        <v>14463.56</v>
      </c>
      <c r="G11" s="21">
        <v>700</v>
      </c>
      <c r="H11" s="18">
        <f t="shared" si="2"/>
        <v>14391.78</v>
      </c>
      <c r="I11" s="33">
        <f t="shared" si="3"/>
        <v>28783.56</v>
      </c>
      <c r="J11" s="6"/>
      <c r="K11" s="27">
        <f t="shared" si="0"/>
        <v>9827.8529999999992</v>
      </c>
      <c r="L11" s="28">
        <f t="shared" si="1"/>
        <v>19655.71</v>
      </c>
    </row>
    <row r="12" spans="1:12" ht="31.5" customHeight="1" x14ac:dyDescent="0.25">
      <c r="A12" s="22">
        <v>8</v>
      </c>
      <c r="B12" s="32" t="s">
        <v>17</v>
      </c>
      <c r="C12" s="26">
        <v>2</v>
      </c>
      <c r="D12" s="31" t="s">
        <v>20</v>
      </c>
      <c r="E12" s="20">
        <v>10810</v>
      </c>
      <c r="F12" s="21">
        <v>10918.37</v>
      </c>
      <c r="G12" s="21">
        <v>1089</v>
      </c>
      <c r="H12" s="18">
        <f t="shared" si="2"/>
        <v>10864.19</v>
      </c>
      <c r="I12" s="33">
        <f t="shared" si="3"/>
        <v>21728.38</v>
      </c>
      <c r="J12" s="6"/>
      <c r="K12" s="27">
        <f t="shared" si="0"/>
        <v>7605.79</v>
      </c>
      <c r="L12" s="15">
        <f t="shared" si="1"/>
        <v>15211.58</v>
      </c>
    </row>
    <row r="13" spans="1:12" ht="28.5" customHeight="1" x14ac:dyDescent="0.25">
      <c r="A13" s="23">
        <v>9</v>
      </c>
      <c r="B13" s="32" t="s">
        <v>26</v>
      </c>
      <c r="C13" s="26">
        <v>2</v>
      </c>
      <c r="D13" s="31" t="s">
        <v>20</v>
      </c>
      <c r="E13" s="20">
        <v>1100</v>
      </c>
      <c r="F13" s="21">
        <v>1111.03</v>
      </c>
      <c r="G13" s="21">
        <v>1117</v>
      </c>
      <c r="H13" s="18">
        <f t="shared" si="2"/>
        <v>1105.52</v>
      </c>
      <c r="I13" s="33">
        <f t="shared" si="3"/>
        <v>2211.04</v>
      </c>
      <c r="J13" s="6"/>
      <c r="K13" s="27">
        <f t="shared" si="0"/>
        <v>1109.3430000000001</v>
      </c>
      <c r="L13" s="28">
        <f t="shared" si="1"/>
        <v>2218.69</v>
      </c>
    </row>
    <row r="14" spans="1:12" ht="28.5" customHeight="1" x14ac:dyDescent="0.25">
      <c r="A14" s="22">
        <v>10</v>
      </c>
      <c r="B14" s="32" t="s">
        <v>27</v>
      </c>
      <c r="C14" s="26">
        <v>3</v>
      </c>
      <c r="D14" s="31" t="s">
        <v>20</v>
      </c>
      <c r="E14" s="20">
        <v>4290</v>
      </c>
      <c r="F14" s="21">
        <v>4333.01</v>
      </c>
      <c r="G14" s="21">
        <v>1402</v>
      </c>
      <c r="H14" s="18">
        <f t="shared" si="2"/>
        <v>4311.51</v>
      </c>
      <c r="I14" s="33">
        <f t="shared" si="3"/>
        <v>12934.53</v>
      </c>
      <c r="J14" s="6"/>
      <c r="K14" s="27">
        <f t="shared" si="0"/>
        <v>3341.67</v>
      </c>
      <c r="L14" s="28">
        <f t="shared" si="1"/>
        <v>10025.01</v>
      </c>
    </row>
    <row r="15" spans="1:12" ht="29.25" customHeight="1" x14ac:dyDescent="0.25">
      <c r="A15" s="22">
        <v>11</v>
      </c>
      <c r="B15" s="32" t="s">
        <v>29</v>
      </c>
      <c r="C15" s="26">
        <v>3</v>
      </c>
      <c r="D15" s="31" t="s">
        <v>20</v>
      </c>
      <c r="E15" s="20">
        <v>1750</v>
      </c>
      <c r="F15" s="21">
        <v>1767.54</v>
      </c>
      <c r="G15" s="21">
        <v>13000</v>
      </c>
      <c r="H15" s="18">
        <f t="shared" si="2"/>
        <v>1758.77</v>
      </c>
      <c r="I15" s="33">
        <f t="shared" si="3"/>
        <v>5276.31</v>
      </c>
      <c r="J15" s="6"/>
      <c r="K15" s="27">
        <f t="shared" si="0"/>
        <v>5505.8469999999998</v>
      </c>
      <c r="L15" s="15">
        <f t="shared" si="1"/>
        <v>16517.541000000001</v>
      </c>
    </row>
    <row r="16" spans="1:12" ht="26.25" customHeight="1" x14ac:dyDescent="0.25">
      <c r="A16" s="24"/>
      <c r="B16" s="38" t="s">
        <v>11</v>
      </c>
      <c r="C16" s="39"/>
      <c r="D16" s="39"/>
      <c r="E16" s="40"/>
      <c r="F16" s="40"/>
      <c r="G16" s="40"/>
      <c r="H16" s="41"/>
      <c r="I16" s="25">
        <f>SUM(I5:I15)</f>
        <v>287795.44</v>
      </c>
      <c r="J16" s="6"/>
      <c r="L16" s="15">
        <f>SUM(L5:L15)</f>
        <v>222428.93100000001</v>
      </c>
    </row>
    <row r="17" spans="1:10" ht="26.25" customHeight="1" x14ac:dyDescent="0.25">
      <c r="A17" s="8"/>
      <c r="B17" s="9"/>
      <c r="C17" s="10"/>
      <c r="D17" s="10"/>
      <c r="E17" s="11"/>
      <c r="F17" s="11"/>
      <c r="G17" s="11"/>
      <c r="H17" s="12"/>
      <c r="I17" s="12"/>
      <c r="J17" s="6"/>
    </row>
  </sheetData>
  <mergeCells count="11">
    <mergeCell ref="B16:H16"/>
    <mergeCell ref="B1:I1"/>
    <mergeCell ref="F3:F4"/>
    <mergeCell ref="G3:G4"/>
    <mergeCell ref="A3:A4"/>
    <mergeCell ref="I3:I4"/>
    <mergeCell ref="B3:B4"/>
    <mergeCell ref="C3:C4"/>
    <mergeCell ref="E3:E4"/>
    <mergeCell ref="H3:H4"/>
    <mergeCell ref="D3:D4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2022-04-28T05:22:02Z</dcterms:modified>
</cp:coreProperties>
</file>