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6" i="1"/>
  <c r="I18" i="1" s="1"/>
  <c r="H7" i="1"/>
  <c r="H8" i="1"/>
  <c r="H9" i="1"/>
  <c r="H10" i="1"/>
  <c r="H11" i="1"/>
  <c r="H12" i="1"/>
  <c r="H13" i="1"/>
  <c r="H14" i="1"/>
  <c r="H15" i="1"/>
  <c r="H16" i="1"/>
  <c r="H17" i="1"/>
  <c r="H6" i="1"/>
  <c r="K7" i="1" l="1"/>
  <c r="K8" i="1"/>
  <c r="K10" i="1"/>
  <c r="K11" i="1"/>
  <c r="K12" i="1"/>
  <c r="K13" i="1"/>
  <c r="K14" i="1"/>
  <c r="K15" i="1"/>
  <c r="K16" i="1"/>
  <c r="K17" i="1"/>
  <c r="K6" i="1"/>
  <c r="L10" i="1" l="1"/>
  <c r="L16" i="1"/>
  <c r="L15" i="1"/>
  <c r="L6" i="1"/>
  <c r="L14" i="1"/>
  <c r="L12" i="1"/>
  <c r="L8" i="1"/>
  <c r="L17" i="1"/>
  <c r="L13" i="1"/>
  <c r="L11" i="1"/>
  <c r="L7" i="1"/>
  <c r="L18" i="1" l="1"/>
</calcChain>
</file>

<file path=xl/sharedStrings.xml><?xml version="1.0" encoding="utf-8"?>
<sst xmlns="http://schemas.openxmlformats.org/spreadsheetml/2006/main" count="46" uniqueCount="35">
  <si>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</si>
  <si>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</si>
  <si>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</si>
  <si>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</si>
  <si>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</si>
  <si>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</si>
  <si>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>Главный специалист в сфере закупок</t>
  </si>
  <si>
    <t xml:space="preserve">Используемый метод определения НМЦД с обоснованием:     </t>
  </si>
  <si>
    <t>Расчет НМЦД</t>
  </si>
  <si>
    <t>Наименование товара</t>
  </si>
  <si>
    <t xml:space="preserve">Количество, шт </t>
  </si>
  <si>
    <t>Итого:</t>
  </si>
  <si>
    <t>Расчет начальной (максимальной) цены договора (НМЦД)</t>
  </si>
  <si>
    <t xml:space="preserve">НМЦ 1 шт. (руб.) </t>
  </si>
  <si>
    <t>Картридж лазерный HP 410А, черный (CF410А), оригинальный</t>
  </si>
  <si>
    <t xml:space="preserve">________________/Кириллова Ю.С./                                      </t>
  </si>
  <si>
    <t>Поставка картриджей для копировально - множительной техники и печатающих устройств ФГБУ "АМП Каспийского моря"</t>
  </si>
  <si>
    <t>Картридж  737</t>
  </si>
  <si>
    <t>Картридж  CF283A</t>
  </si>
  <si>
    <t>Картридж  CF230A</t>
  </si>
  <si>
    <t>Картридж  Фотобарабан CF234A</t>
  </si>
  <si>
    <t>Картридж CF233A</t>
  </si>
  <si>
    <t>Картридж TK-1200</t>
  </si>
  <si>
    <t>Картридж CF259X</t>
  </si>
  <si>
    <t>Картридж 106R03621</t>
  </si>
  <si>
    <t>Ед. изм.</t>
  </si>
  <si>
    <t>шт</t>
  </si>
  <si>
    <t>Дата подготовки обоснования НМЦК: 29.07.2022 г.</t>
  </si>
  <si>
    <t>Картридж CF226х</t>
  </si>
  <si>
    <t>Катридж CF285A</t>
  </si>
  <si>
    <t>Катридж Epson L101, черный/ C13T03V14A</t>
  </si>
  <si>
    <t>Цена за 1 шт, указанная в коммерческом предложении № 1 от 25.07.2022 г., № АМП- 4695,(руб.)</t>
  </si>
  <si>
    <t>Цена за 1 шт, указанная в коммерческом предложении № 2 от 25.07.2022 г., № АМП-4696, (руб.)</t>
  </si>
  <si>
    <t>Цена за 1 шт, указанная в коммерческом предложении № 3 от 26.07.2022 г., № АМП- 4708, (руб.)</t>
  </si>
  <si>
    <t xml:space="preserve">101 623 рубля 62 копейки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</si>
</sst>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/>
    <xf numFmtId="4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0" fillId="0" borderId="0" xfId="0" applyNumberFormat="1" applyFill="1"/>
    <xf numFmtId="2" fontId="0" fillId="0" borderId="0" xfId="0" applyNumberFormat="1" applyFill="1"/>
    <xf numFmtId="0" fontId="4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B19" sqref="B19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6.5" thickBot="1" x14ac:dyDescent="0.3">
      <c r="A2" s="2"/>
    </row>
    <row r="3" spans="1:2" ht="73.5" customHeight="1" x14ac:dyDescent="0.25">
      <c r="A3" s="35" t="s">
        <v>2</v>
      </c>
      <c r="B3" s="35" t="s">
        <v>16</v>
      </c>
    </row>
    <row r="4" spans="1:2" ht="15.75" hidden="1" thickBot="1" x14ac:dyDescent="0.3">
      <c r="A4" s="36"/>
      <c r="B4" s="36"/>
    </row>
    <row r="5" spans="1:2" ht="75.75" customHeight="1" thickBot="1" x14ac:dyDescent="0.3">
      <c r="A5" s="4" t="s">
        <v>7</v>
      </c>
      <c r="B5" s="3" t="s">
        <v>3</v>
      </c>
    </row>
    <row r="6" spans="1:2" ht="88.5" customHeight="1" thickBot="1" x14ac:dyDescent="0.3">
      <c r="A6" s="4" t="s">
        <v>8</v>
      </c>
      <c r="B6" s="33" t="s">
        <v>34</v>
      </c>
    </row>
    <row r="7" spans="1:2" ht="63" customHeight="1" thickBot="1" x14ac:dyDescent="0.3">
      <c r="A7" s="37" t="s">
        <v>27</v>
      </c>
      <c r="B7" s="38"/>
    </row>
    <row r="8" spans="1:2" ht="15.75" x14ac:dyDescent="0.25">
      <c r="A8" s="5"/>
    </row>
    <row r="9" spans="1:2" ht="47.25" customHeight="1" x14ac:dyDescent="0.25">
      <c r="A9" s="5" t="s">
        <v>6</v>
      </c>
    </row>
    <row r="10" spans="1:2" ht="25.5" customHeight="1" x14ac:dyDescent="0.25">
      <c r="A10" s="5" t="s">
        <v>15</v>
      </c>
    </row>
    <row r="11" spans="1:2" ht="24.75" customHeight="1" x14ac:dyDescent="0.25">
      <c r="A11" s="5" t="s">
        <v>4</v>
      </c>
    </row>
    <row r="12" spans="1:2" ht="15.75" x14ac:dyDescent="0.25">
      <c r="A12" s="5"/>
    </row>
  </sheetData>
  <mergeCells count="3">
    <mergeCell ref="A3:A4"/>
    <mergeCell ref="B3:B4"/>
    <mergeCell ref="A7:B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"/>
  <sheetViews>
    <sheetView zoomScale="118" zoomScaleNormal="118" workbookViewId="0">
      <selection activeCell="B6" sqref="B6:B17"/>
    </sheetView>
  </sheetViews>
  <sheetFormatPr defaultRowHeight="15" x14ac:dyDescent="0.25"/>
  <cols>
    <col min="1" max="1" width="5" customWidth="1"/>
    <col min="2" max="2" width="28.7109375" style="13" customWidth="1"/>
    <col min="3" max="3" width="11.85546875" customWidth="1"/>
    <col min="4" max="4" width="10.28515625" customWidth="1"/>
    <col min="5" max="7" width="16.42578125" customWidth="1"/>
    <col min="8" max="8" width="17.7109375" customWidth="1"/>
    <col min="9" max="9" width="25.140625" style="6" customWidth="1"/>
    <col min="11" max="11" width="19.42578125" hidden="1" customWidth="1"/>
    <col min="12" max="12" width="13.140625" hidden="1" customWidth="1"/>
  </cols>
  <sheetData>
    <row r="2" spans="1:12" ht="18.75" x14ac:dyDescent="0.3">
      <c r="B2" s="42" t="s">
        <v>12</v>
      </c>
      <c r="C2" s="43"/>
      <c r="D2" s="43"/>
      <c r="E2" s="43"/>
      <c r="F2" s="43"/>
      <c r="G2" s="43"/>
      <c r="H2" s="43"/>
      <c r="I2" s="43"/>
    </row>
    <row r="3" spans="1:12" x14ac:dyDescent="0.25">
      <c r="A3" s="7"/>
      <c r="C3" s="7"/>
      <c r="D3" s="7"/>
      <c r="E3" s="7"/>
      <c r="F3" s="7"/>
      <c r="G3" s="7"/>
      <c r="H3" s="7"/>
      <c r="I3" s="32"/>
    </row>
    <row r="4" spans="1:12" ht="63.75" customHeight="1" x14ac:dyDescent="0.25">
      <c r="A4" s="46" t="s">
        <v>5</v>
      </c>
      <c r="B4" s="49" t="s">
        <v>9</v>
      </c>
      <c r="C4" s="48" t="s">
        <v>10</v>
      </c>
      <c r="D4" s="52" t="s">
        <v>25</v>
      </c>
      <c r="E4" s="50" t="s">
        <v>31</v>
      </c>
      <c r="F4" s="44" t="s">
        <v>32</v>
      </c>
      <c r="G4" s="44" t="s">
        <v>33</v>
      </c>
      <c r="H4" s="52" t="s">
        <v>13</v>
      </c>
      <c r="I4" s="48" t="s">
        <v>0</v>
      </c>
    </row>
    <row r="5" spans="1:12" ht="43.5" customHeight="1" x14ac:dyDescent="0.25">
      <c r="A5" s="47"/>
      <c r="B5" s="49"/>
      <c r="C5" s="48"/>
      <c r="D5" s="54"/>
      <c r="E5" s="51"/>
      <c r="F5" s="45"/>
      <c r="G5" s="45"/>
      <c r="H5" s="53"/>
      <c r="I5" s="48"/>
    </row>
    <row r="6" spans="1:12" s="15" customFormat="1" ht="29.25" customHeight="1" x14ac:dyDescent="0.25">
      <c r="A6" s="19">
        <v>1</v>
      </c>
      <c r="B6" s="16" t="s">
        <v>28</v>
      </c>
      <c r="C6" s="18">
        <v>2</v>
      </c>
      <c r="D6" s="17" t="s">
        <v>26</v>
      </c>
      <c r="E6" s="20">
        <v>1170</v>
      </c>
      <c r="F6" s="21">
        <v>1160</v>
      </c>
      <c r="G6" s="21">
        <v>1050</v>
      </c>
      <c r="H6" s="21">
        <f>(E6+F6+G6)/3</f>
        <v>1126.67</v>
      </c>
      <c r="I6" s="34">
        <f>H6*C6</f>
        <v>2253.34</v>
      </c>
      <c r="K6" s="30">
        <f>(E6+F6+G6)/3</f>
        <v>1126.6669999999999</v>
      </c>
      <c r="L6" s="31">
        <f>K6*C6</f>
        <v>2253.33</v>
      </c>
    </row>
    <row r="7" spans="1:12" s="15" customFormat="1" ht="30" customHeight="1" x14ac:dyDescent="0.25">
      <c r="A7" s="22">
        <v>2</v>
      </c>
      <c r="B7" s="16" t="s">
        <v>17</v>
      </c>
      <c r="C7" s="18">
        <v>4</v>
      </c>
      <c r="D7" s="17" t="s">
        <v>26</v>
      </c>
      <c r="E7" s="23">
        <v>720</v>
      </c>
      <c r="F7" s="24">
        <v>700</v>
      </c>
      <c r="G7" s="24">
        <v>604</v>
      </c>
      <c r="H7" s="21">
        <f t="shared" ref="H7:H17" si="0">(E7+F7+G7)/3</f>
        <v>674.67</v>
      </c>
      <c r="I7" s="34">
        <f t="shared" ref="I7:I17" si="1">H7*C7</f>
        <v>2698.68</v>
      </c>
      <c r="J7" s="14"/>
      <c r="K7" s="30">
        <f t="shared" ref="K7:K17" si="2">(E7+F7+G7)/3</f>
        <v>674.66700000000003</v>
      </c>
      <c r="L7" s="31">
        <f t="shared" ref="L7:L17" si="3">K7*C7</f>
        <v>2698.67</v>
      </c>
    </row>
    <row r="8" spans="1:12" s="15" customFormat="1" ht="28.5" customHeight="1" x14ac:dyDescent="0.25">
      <c r="A8" s="19">
        <v>3</v>
      </c>
      <c r="B8" s="16" t="s">
        <v>18</v>
      </c>
      <c r="C8" s="18">
        <v>2</v>
      </c>
      <c r="D8" s="17" t="s">
        <v>26</v>
      </c>
      <c r="E8" s="23">
        <v>720</v>
      </c>
      <c r="F8" s="24">
        <v>620</v>
      </c>
      <c r="G8" s="24">
        <v>517.67999999999995</v>
      </c>
      <c r="H8" s="21">
        <f t="shared" si="0"/>
        <v>619.23</v>
      </c>
      <c r="I8" s="34">
        <f t="shared" si="1"/>
        <v>1238.46</v>
      </c>
      <c r="J8" s="14"/>
      <c r="K8" s="30">
        <f t="shared" si="2"/>
        <v>619.22699999999998</v>
      </c>
      <c r="L8" s="15">
        <f t="shared" si="3"/>
        <v>1238.454</v>
      </c>
    </row>
    <row r="9" spans="1:12" s="15" customFormat="1" ht="28.5" customHeight="1" x14ac:dyDescent="0.25">
      <c r="A9" s="19">
        <v>4</v>
      </c>
      <c r="B9" s="16" t="s">
        <v>29</v>
      </c>
      <c r="C9" s="18">
        <v>2</v>
      </c>
      <c r="D9" s="29" t="s">
        <v>26</v>
      </c>
      <c r="E9" s="23">
        <v>700</v>
      </c>
      <c r="F9" s="24">
        <v>620</v>
      </c>
      <c r="G9" s="24">
        <v>517.67999999999995</v>
      </c>
      <c r="H9" s="21">
        <f t="shared" si="0"/>
        <v>612.55999999999995</v>
      </c>
      <c r="I9" s="34">
        <f t="shared" si="1"/>
        <v>1225.1199999999999</v>
      </c>
      <c r="J9" s="14"/>
      <c r="K9" s="30"/>
    </row>
    <row r="10" spans="1:12" s="15" customFormat="1" ht="27" customHeight="1" x14ac:dyDescent="0.25">
      <c r="A10" s="22">
        <v>5</v>
      </c>
      <c r="B10" s="16" t="s">
        <v>19</v>
      </c>
      <c r="C10" s="18">
        <v>3</v>
      </c>
      <c r="D10" s="17" t="s">
        <v>26</v>
      </c>
      <c r="E10" s="23">
        <v>5500</v>
      </c>
      <c r="F10" s="24">
        <v>5500</v>
      </c>
      <c r="G10" s="24">
        <v>5400</v>
      </c>
      <c r="H10" s="21">
        <f t="shared" si="0"/>
        <v>5466.67</v>
      </c>
      <c r="I10" s="34">
        <f t="shared" si="1"/>
        <v>16400.009999999998</v>
      </c>
      <c r="J10" s="14"/>
      <c r="K10" s="30">
        <f t="shared" si="2"/>
        <v>5466.6670000000004</v>
      </c>
      <c r="L10" s="15">
        <f t="shared" si="3"/>
        <v>16400.001</v>
      </c>
    </row>
    <row r="11" spans="1:12" ht="31.5" customHeight="1" x14ac:dyDescent="0.25">
      <c r="A11" s="26">
        <v>6</v>
      </c>
      <c r="B11" s="16" t="s">
        <v>20</v>
      </c>
      <c r="C11" s="18">
        <v>2</v>
      </c>
      <c r="D11" s="17" t="s">
        <v>26</v>
      </c>
      <c r="E11" s="23">
        <v>1600</v>
      </c>
      <c r="F11" s="24">
        <v>1500</v>
      </c>
      <c r="G11" s="24">
        <v>1400</v>
      </c>
      <c r="H11" s="21">
        <f t="shared" si="0"/>
        <v>1500</v>
      </c>
      <c r="I11" s="34">
        <f t="shared" si="1"/>
        <v>3000</v>
      </c>
      <c r="J11" s="6"/>
      <c r="K11" s="30">
        <f t="shared" si="2"/>
        <v>1500</v>
      </c>
      <c r="L11" s="15">
        <f t="shared" si="3"/>
        <v>3000</v>
      </c>
    </row>
    <row r="12" spans="1:12" ht="32.25" customHeight="1" x14ac:dyDescent="0.25">
      <c r="A12" s="25">
        <v>7</v>
      </c>
      <c r="B12" s="16" t="s">
        <v>21</v>
      </c>
      <c r="C12" s="18">
        <v>2</v>
      </c>
      <c r="D12" s="17" t="s">
        <v>26</v>
      </c>
      <c r="E12" s="23">
        <v>620</v>
      </c>
      <c r="F12" s="24">
        <v>590</v>
      </c>
      <c r="G12" s="24">
        <v>490</v>
      </c>
      <c r="H12" s="21">
        <f t="shared" si="0"/>
        <v>566.66999999999996</v>
      </c>
      <c r="I12" s="34">
        <f t="shared" si="1"/>
        <v>1133.3399999999999</v>
      </c>
      <c r="J12" s="6"/>
      <c r="K12" s="30">
        <f t="shared" si="2"/>
        <v>566.66700000000003</v>
      </c>
      <c r="L12" s="31">
        <f t="shared" si="3"/>
        <v>1133.33</v>
      </c>
    </row>
    <row r="13" spans="1:12" ht="28.5" customHeight="1" x14ac:dyDescent="0.25">
      <c r="A13" s="25">
        <v>8</v>
      </c>
      <c r="B13" s="16" t="s">
        <v>22</v>
      </c>
      <c r="C13" s="18">
        <v>1</v>
      </c>
      <c r="D13" s="17" t="s">
        <v>26</v>
      </c>
      <c r="E13" s="23">
        <v>800</v>
      </c>
      <c r="F13" s="24">
        <v>700</v>
      </c>
      <c r="G13" s="24">
        <v>590</v>
      </c>
      <c r="H13" s="21">
        <f t="shared" si="0"/>
        <v>696.67</v>
      </c>
      <c r="I13" s="34">
        <f t="shared" si="1"/>
        <v>696.67</v>
      </c>
      <c r="J13" s="6"/>
      <c r="K13" s="30">
        <f t="shared" si="2"/>
        <v>696.66700000000003</v>
      </c>
      <c r="L13" s="31">
        <f t="shared" si="3"/>
        <v>696.67</v>
      </c>
    </row>
    <row r="14" spans="1:12" ht="23.25" customHeight="1" x14ac:dyDescent="0.25">
      <c r="A14" s="25">
        <v>9</v>
      </c>
      <c r="B14" s="16" t="s">
        <v>23</v>
      </c>
      <c r="C14" s="18">
        <v>2</v>
      </c>
      <c r="D14" s="17" t="s">
        <v>26</v>
      </c>
      <c r="E14" s="23">
        <v>9510</v>
      </c>
      <c r="F14" s="24">
        <v>9490</v>
      </c>
      <c r="G14" s="24">
        <v>9396</v>
      </c>
      <c r="H14" s="21">
        <f t="shared" si="0"/>
        <v>9465.33</v>
      </c>
      <c r="I14" s="34">
        <f t="shared" si="1"/>
        <v>18930.66</v>
      </c>
      <c r="J14" s="6"/>
      <c r="K14" s="30">
        <f t="shared" si="2"/>
        <v>9465.3330000000005</v>
      </c>
      <c r="L14" s="15">
        <f t="shared" si="3"/>
        <v>18930.666000000001</v>
      </c>
    </row>
    <row r="15" spans="1:12" ht="24" customHeight="1" x14ac:dyDescent="0.25">
      <c r="A15" s="25">
        <v>10</v>
      </c>
      <c r="B15" s="16" t="s">
        <v>24</v>
      </c>
      <c r="C15" s="18">
        <v>2</v>
      </c>
      <c r="D15" s="17" t="s">
        <v>26</v>
      </c>
      <c r="E15" s="23">
        <v>2980</v>
      </c>
      <c r="F15" s="24">
        <v>2930</v>
      </c>
      <c r="G15" s="24">
        <v>2832</v>
      </c>
      <c r="H15" s="21">
        <f t="shared" si="0"/>
        <v>2914</v>
      </c>
      <c r="I15" s="34">
        <f t="shared" si="1"/>
        <v>5828</v>
      </c>
      <c r="J15" s="6"/>
      <c r="K15" s="30">
        <f t="shared" si="2"/>
        <v>2914</v>
      </c>
      <c r="L15" s="31">
        <f t="shared" si="3"/>
        <v>5828</v>
      </c>
    </row>
    <row r="16" spans="1:12" ht="39" customHeight="1" x14ac:dyDescent="0.25">
      <c r="A16" s="25">
        <v>11</v>
      </c>
      <c r="B16" s="16" t="s">
        <v>14</v>
      </c>
      <c r="C16" s="18">
        <v>4</v>
      </c>
      <c r="D16" s="17" t="s">
        <v>26</v>
      </c>
      <c r="E16" s="23">
        <v>11150</v>
      </c>
      <c r="F16" s="24">
        <v>11100</v>
      </c>
      <c r="G16" s="24">
        <v>10990</v>
      </c>
      <c r="H16" s="21">
        <f t="shared" si="0"/>
        <v>11080</v>
      </c>
      <c r="I16" s="34">
        <f t="shared" si="1"/>
        <v>44320</v>
      </c>
      <c r="J16" s="6"/>
      <c r="K16" s="30">
        <f t="shared" si="2"/>
        <v>11080</v>
      </c>
      <c r="L16" s="15">
        <f t="shared" si="3"/>
        <v>44320</v>
      </c>
    </row>
    <row r="17" spans="1:12" ht="39.75" customHeight="1" x14ac:dyDescent="0.25">
      <c r="A17" s="25">
        <v>12</v>
      </c>
      <c r="B17" s="16" t="s">
        <v>30</v>
      </c>
      <c r="C17" s="18">
        <v>2</v>
      </c>
      <c r="D17" s="17" t="s">
        <v>26</v>
      </c>
      <c r="E17" s="23">
        <v>2050</v>
      </c>
      <c r="F17" s="24">
        <v>1950</v>
      </c>
      <c r="G17" s="24">
        <v>1849</v>
      </c>
      <c r="H17" s="21">
        <f t="shared" si="0"/>
        <v>1949.67</v>
      </c>
      <c r="I17" s="34">
        <f t="shared" si="1"/>
        <v>3899.34</v>
      </c>
      <c r="J17" s="6"/>
      <c r="K17" s="30">
        <f t="shared" si="2"/>
        <v>1949.6669999999999</v>
      </c>
      <c r="L17" s="31">
        <f t="shared" si="3"/>
        <v>3899.33</v>
      </c>
    </row>
    <row r="18" spans="1:12" ht="26.25" customHeight="1" x14ac:dyDescent="0.25">
      <c r="A18" s="27"/>
      <c r="B18" s="39" t="s">
        <v>11</v>
      </c>
      <c r="C18" s="40"/>
      <c r="D18" s="40"/>
      <c r="E18" s="40"/>
      <c r="F18" s="40"/>
      <c r="G18" s="40"/>
      <c r="H18" s="41"/>
      <c r="I18" s="28">
        <f>SUM(I6:I17)</f>
        <v>101623.62</v>
      </c>
      <c r="J18" s="6"/>
      <c r="L18" s="15">
        <f>SUM(L6:L17)</f>
        <v>100398.451</v>
      </c>
    </row>
    <row r="19" spans="1:12" ht="26.25" customHeight="1" x14ac:dyDescent="0.25">
      <c r="A19" s="8"/>
      <c r="B19" s="9"/>
      <c r="C19" s="10"/>
      <c r="D19" s="10"/>
      <c r="E19" s="11"/>
      <c r="F19" s="11"/>
      <c r="G19" s="11"/>
      <c r="H19" s="12"/>
      <c r="I19" s="12"/>
      <c r="J19" s="6"/>
    </row>
  </sheetData>
  <mergeCells count="11">
    <mergeCell ref="B18:H18"/>
    <mergeCell ref="B2:I2"/>
    <mergeCell ref="F4:F5"/>
    <mergeCell ref="G4:G5"/>
    <mergeCell ref="A4:A5"/>
    <mergeCell ref="I4:I5"/>
    <mergeCell ref="B4:B5"/>
    <mergeCell ref="C4:C5"/>
    <mergeCell ref="E4:E5"/>
    <mergeCell ref="H4:H5"/>
    <mergeCell ref="D4:D5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2022-07-29T06:39:38Z</dcterms:modified>
</cp:coreProperties>
</file>