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5" i="1" l="1"/>
  <c r="E15" i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8" i="1"/>
  <c r="I8" i="1" s="1"/>
  <c r="G15" i="1" l="1"/>
  <c r="I15" i="1" l="1"/>
</calcChain>
</file>

<file path=xl/sharedStrings.xml><?xml version="1.0" encoding="utf-8"?>
<sst xmlns="http://schemas.openxmlformats.org/spreadsheetml/2006/main" count="30" uniqueCount="30">
  <si>
    <t>Обоснование начальной (максимальной) цены договора</t>
  </si>
  <si>
    <t xml:space="preserve">Основные характеристики объекта закупки  </t>
  </si>
  <si>
    <t xml:space="preserve">(подпись/расшифровка подписи)    </t>
  </si>
  <si>
    <t>№/№</t>
  </si>
  <si>
    <t>Главный специалист в сфере закупок</t>
  </si>
  <si>
    <t>Итого:</t>
  </si>
  <si>
    <t>Расчет начальной (максимальной) цены договора (НМЦД)</t>
  </si>
  <si>
    <t xml:space="preserve">Оказание информационных услуг с использованием экземпляра СПС Консультант Бюджетные организации: Версия Проф </t>
  </si>
  <si>
    <t>Оказание информационных услуг с использованием экземпляра СПС Консультант Плюс: Астраханский выпуск</t>
  </si>
  <si>
    <t>Оказание информационных услуг с использованием экземпляра СС Деловые бумаги</t>
  </si>
  <si>
    <t>Начальная (максимальная) цена договора за 12 мес. (руб.)</t>
  </si>
  <si>
    <t>Объем услуг, мес</t>
  </si>
  <si>
    <t xml:space="preserve">Используемый метод определения НМЦД:     </t>
  </si>
  <si>
    <t>Оказание информационных услуг с использованием экземпляра СПС КонсультантПлюс: Регионы (5 регионов: Республика Дагестан, Волгоградская область, Ростовская область, Ставропольский край, Краснодарский край)</t>
  </si>
  <si>
    <t>Расчет НМЦД:</t>
  </si>
  <si>
    <t>Наименование услуг</t>
  </si>
  <si>
    <t>на оказание услуг по информационному обслуживанию справочно-правовых систем КонсультантПлюс в 2023 году</t>
  </si>
  <si>
    <t xml:space="preserve">________________/Кириллова Ю.С./                                      </t>
  </si>
  <si>
    <t>Оказание информационных услуг с использованием экземпляра СПС Консультант Плюс: Международное право</t>
  </si>
  <si>
    <t>Оказание информационных услуг с использованием экземпляра СПС КонсультантПлюс: Эксперт-приложение</t>
  </si>
  <si>
    <t>Оказание информационных услуг с использованием экземпляра СС КонсультантАрбитраж: Арбитражные суды всех округов</t>
  </si>
  <si>
    <t>Цена за мес. указанная в коммерческом предложении № 2 от 28.09.2022 № АМП-6339 (руб.)</t>
  </si>
  <si>
    <t>Цена за мес. указанная в коммерческом предложении № 1 от 27.09.2022 № АМП-6318 (руб.)</t>
  </si>
  <si>
    <t>Цена за мес. указанная в коммерческом предложении № 3 от 28.09.2022 № АМП-6340 (руб.)</t>
  </si>
  <si>
    <t xml:space="preserve">Кол-во, шт </t>
  </si>
  <si>
    <t>НМЦ единицы услуг (за 1 мес), руб</t>
  </si>
  <si>
    <t>Метод анализа рынка</t>
  </si>
  <si>
    <t xml:space="preserve">Оказание услуг по информационному обслуживанию справочно-правовых систем КонсультантПлюс в 2023 году </t>
  </si>
  <si>
    <t>Дата подготовки обоснования НМЦК: 07.11.2022 г.</t>
  </si>
  <si>
    <t xml:space="preserve">515 320 (Пятьсот пятнадцать тысяч триста двадцать) рублей 00 копеек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</si>
</sst>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workbookViewId="0">
      <selection activeCell="B10" sqref="B10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0</v>
      </c>
    </row>
    <row r="2" spans="1:2" ht="15.75" x14ac:dyDescent="0.25">
      <c r="A2" s="13" t="s">
        <v>16</v>
      </c>
      <c r="B2" s="14"/>
    </row>
    <row r="3" spans="1:2" ht="15.75" x14ac:dyDescent="0.25">
      <c r="A3" s="2"/>
    </row>
    <row r="4" spans="1:2" ht="73.5" customHeight="1" x14ac:dyDescent="0.25">
      <c r="A4" s="34" t="s">
        <v>1</v>
      </c>
      <c r="B4" s="34" t="s">
        <v>27</v>
      </c>
    </row>
    <row r="5" spans="1:2" hidden="1" x14ac:dyDescent="0.25">
      <c r="A5" s="34"/>
      <c r="B5" s="34"/>
    </row>
    <row r="6" spans="1:2" ht="103.5" customHeight="1" x14ac:dyDescent="0.25">
      <c r="A6" s="15" t="s">
        <v>12</v>
      </c>
      <c r="B6" s="15" t="s">
        <v>26</v>
      </c>
    </row>
    <row r="7" spans="1:2" ht="88.5" customHeight="1" x14ac:dyDescent="0.25">
      <c r="A7" s="15" t="s">
        <v>14</v>
      </c>
      <c r="B7" s="16" t="s">
        <v>29</v>
      </c>
    </row>
    <row r="8" spans="1:2" ht="63" customHeight="1" x14ac:dyDescent="0.25">
      <c r="A8" s="34" t="s">
        <v>28</v>
      </c>
      <c r="B8" s="34"/>
    </row>
    <row r="9" spans="1:2" ht="15.75" x14ac:dyDescent="0.25">
      <c r="A9" s="3"/>
    </row>
    <row r="10" spans="1:2" ht="47.25" customHeight="1" x14ac:dyDescent="0.25">
      <c r="A10" s="3" t="s">
        <v>4</v>
      </c>
    </row>
    <row r="11" spans="1:2" ht="25.5" customHeight="1" x14ac:dyDescent="0.25">
      <c r="A11" s="3" t="s">
        <v>17</v>
      </c>
    </row>
    <row r="12" spans="1:2" ht="24.75" customHeight="1" x14ac:dyDescent="0.25">
      <c r="A12" s="3" t="s">
        <v>2</v>
      </c>
    </row>
    <row r="13" spans="1:2" ht="15.75" x14ac:dyDescent="0.25">
      <c r="A13" s="3"/>
    </row>
    <row r="14" spans="1:2" ht="15.75" x14ac:dyDescent="0.25">
      <c r="A14" s="3"/>
    </row>
    <row r="15" spans="1:2" ht="15.75" x14ac:dyDescent="0.25">
      <c r="A15" s="3"/>
    </row>
    <row r="16" spans="1:2" ht="15.75" x14ac:dyDescent="0.25">
      <c r="A16" s="3"/>
    </row>
    <row r="17" spans="1:1" ht="15.75" x14ac:dyDescent="0.25">
      <c r="A17" s="3"/>
    </row>
    <row r="18" spans="1:1" ht="15.75" x14ac:dyDescent="0.25">
      <c r="A18" s="3"/>
    </row>
    <row r="19" spans="1:1" ht="15.75" x14ac:dyDescent="0.25">
      <c r="A19" s="3"/>
    </row>
    <row r="20" spans="1:1" ht="15.75" x14ac:dyDescent="0.25">
      <c r="A20" s="11"/>
    </row>
    <row r="21" spans="1:1" ht="15.75" x14ac:dyDescent="0.25">
      <c r="A21" s="12"/>
    </row>
    <row r="22" spans="1:1" ht="15.75" x14ac:dyDescent="0.25">
      <c r="A22" s="3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topLeftCell="A8" zoomScale="118" zoomScaleNormal="118" workbookViewId="0">
      <selection activeCell="B17" sqref="B17"/>
    </sheetView>
  </sheetViews>
  <sheetFormatPr defaultRowHeight="15" x14ac:dyDescent="0.25"/>
  <cols>
    <col min="1" max="1" width="5" customWidth="1"/>
    <col min="2" max="2" width="38.5703125" customWidth="1"/>
    <col min="3" max="3" width="9.5703125" customWidth="1"/>
    <col min="4" max="4" width="11.85546875" customWidth="1"/>
    <col min="5" max="8" width="16.85546875" customWidth="1"/>
    <col min="9" max="9" width="25.85546875" customWidth="1"/>
  </cols>
  <sheetData>
    <row r="2" spans="1:10" ht="18.75" x14ac:dyDescent="0.3">
      <c r="A2" s="35" t="s">
        <v>6</v>
      </c>
      <c r="B2" s="36"/>
      <c r="C2" s="36"/>
      <c r="D2" s="36"/>
      <c r="E2" s="36"/>
      <c r="F2" s="36"/>
      <c r="G2" s="36"/>
      <c r="H2" s="36"/>
      <c r="I2" s="36"/>
    </row>
    <row r="3" spans="1:10" x14ac:dyDescent="0.25">
      <c r="A3" s="5"/>
      <c r="B3" s="5"/>
      <c r="C3" s="5"/>
      <c r="D3" s="5"/>
      <c r="E3" s="5"/>
      <c r="F3" s="5"/>
      <c r="G3" s="5"/>
      <c r="H3" s="5"/>
      <c r="I3" s="5"/>
    </row>
    <row r="4" spans="1:10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</row>
    <row r="6" spans="1:10" ht="63.75" customHeight="1" x14ac:dyDescent="0.25">
      <c r="A6" s="37" t="s">
        <v>3</v>
      </c>
      <c r="B6" s="40" t="s">
        <v>15</v>
      </c>
      <c r="C6" s="40" t="s">
        <v>24</v>
      </c>
      <c r="D6" s="40" t="s">
        <v>11</v>
      </c>
      <c r="E6" s="42" t="s">
        <v>22</v>
      </c>
      <c r="F6" s="42" t="s">
        <v>21</v>
      </c>
      <c r="G6" s="42" t="s">
        <v>23</v>
      </c>
      <c r="H6" s="44" t="s">
        <v>25</v>
      </c>
      <c r="I6" s="39" t="s">
        <v>10</v>
      </c>
    </row>
    <row r="7" spans="1:10" ht="79.5" customHeight="1" x14ac:dyDescent="0.25">
      <c r="A7" s="38"/>
      <c r="B7" s="41"/>
      <c r="C7" s="41"/>
      <c r="D7" s="41"/>
      <c r="E7" s="43"/>
      <c r="F7" s="43"/>
      <c r="G7" s="43"/>
      <c r="H7" s="45"/>
      <c r="I7" s="39"/>
    </row>
    <row r="8" spans="1:10" ht="57" x14ac:dyDescent="0.25">
      <c r="A8" s="17">
        <v>1</v>
      </c>
      <c r="B8" s="18" t="s">
        <v>7</v>
      </c>
      <c r="C8" s="19">
        <v>1</v>
      </c>
      <c r="D8" s="19">
        <v>12</v>
      </c>
      <c r="E8" s="20">
        <v>21082.1</v>
      </c>
      <c r="F8" s="20">
        <v>21273.06</v>
      </c>
      <c r="G8" s="21">
        <v>21464.06</v>
      </c>
      <c r="H8" s="21">
        <f>(E8+F8+G8)/3</f>
        <v>21273.073333333334</v>
      </c>
      <c r="I8" s="21">
        <f>H8*D8</f>
        <v>255276.88</v>
      </c>
    </row>
    <row r="9" spans="1:10" ht="57" x14ac:dyDescent="0.25">
      <c r="A9" s="17">
        <v>2</v>
      </c>
      <c r="B9" s="18" t="s">
        <v>8</v>
      </c>
      <c r="C9" s="19">
        <v>1</v>
      </c>
      <c r="D9" s="19">
        <v>12</v>
      </c>
      <c r="E9" s="20">
        <v>2768.87</v>
      </c>
      <c r="F9" s="20">
        <v>2793.96</v>
      </c>
      <c r="G9" s="21">
        <v>2819.05</v>
      </c>
      <c r="H9" s="21">
        <f t="shared" ref="H9:H14" si="0">(E9+F9+G9)/3</f>
        <v>2793.9600000000005</v>
      </c>
      <c r="I9" s="21">
        <f t="shared" ref="I9:I14" si="1">H9*D9</f>
        <v>33527.520000000004</v>
      </c>
    </row>
    <row r="10" spans="1:10" ht="61.5" customHeight="1" x14ac:dyDescent="0.25">
      <c r="A10" s="17">
        <v>3</v>
      </c>
      <c r="B10" s="18" t="s">
        <v>20</v>
      </c>
      <c r="C10" s="19">
        <v>1</v>
      </c>
      <c r="D10" s="19">
        <v>12</v>
      </c>
      <c r="E10" s="20">
        <v>5075.7</v>
      </c>
      <c r="F10" s="20">
        <v>5121.6899999999996</v>
      </c>
      <c r="G10" s="22">
        <v>5167.68</v>
      </c>
      <c r="H10" s="21">
        <f t="shared" si="0"/>
        <v>5121.6899999999996</v>
      </c>
      <c r="I10" s="21">
        <f t="shared" si="1"/>
        <v>61460.28</v>
      </c>
      <c r="J10" s="4"/>
    </row>
    <row r="11" spans="1:10" ht="42.75" x14ac:dyDescent="0.25">
      <c r="A11" s="17">
        <v>4</v>
      </c>
      <c r="B11" s="18" t="s">
        <v>9</v>
      </c>
      <c r="C11" s="23">
        <v>1</v>
      </c>
      <c r="D11" s="19">
        <v>12</v>
      </c>
      <c r="E11" s="20">
        <v>985.02</v>
      </c>
      <c r="F11" s="20">
        <v>993.94</v>
      </c>
      <c r="G11" s="22">
        <v>1002.86</v>
      </c>
      <c r="H11" s="21">
        <f t="shared" si="0"/>
        <v>993.94</v>
      </c>
      <c r="I11" s="21">
        <f t="shared" si="1"/>
        <v>11927.28</v>
      </c>
      <c r="J11" s="4"/>
    </row>
    <row r="12" spans="1:10" ht="99" customHeight="1" x14ac:dyDescent="0.25">
      <c r="A12" s="17">
        <v>5</v>
      </c>
      <c r="B12" s="24" t="s">
        <v>13</v>
      </c>
      <c r="C12" s="19">
        <v>1</v>
      </c>
      <c r="D12" s="19">
        <v>12</v>
      </c>
      <c r="E12" s="20">
        <v>3522.61</v>
      </c>
      <c r="F12" s="20">
        <v>3554.52</v>
      </c>
      <c r="G12" s="22">
        <v>3586.43</v>
      </c>
      <c r="H12" s="21">
        <f t="shared" si="0"/>
        <v>3554.52</v>
      </c>
      <c r="I12" s="21">
        <f t="shared" si="1"/>
        <v>42654.239999999998</v>
      </c>
      <c r="J12" s="4"/>
    </row>
    <row r="13" spans="1:10" ht="55.5" customHeight="1" x14ac:dyDescent="0.25">
      <c r="A13" s="17">
        <v>6</v>
      </c>
      <c r="B13" s="25" t="s">
        <v>18</v>
      </c>
      <c r="C13" s="19">
        <v>1</v>
      </c>
      <c r="D13" s="19">
        <v>12</v>
      </c>
      <c r="E13" s="20">
        <v>2314.34</v>
      </c>
      <c r="F13" s="20">
        <v>4244.53</v>
      </c>
      <c r="G13" s="22">
        <v>4282.6400000000003</v>
      </c>
      <c r="H13" s="21">
        <f t="shared" si="0"/>
        <v>3613.8366666666666</v>
      </c>
      <c r="I13" s="21">
        <f t="shared" si="1"/>
        <v>43366.04</v>
      </c>
      <c r="J13" s="4"/>
    </row>
    <row r="14" spans="1:10" ht="54.75" customHeight="1" x14ac:dyDescent="0.25">
      <c r="A14" s="17">
        <v>7</v>
      </c>
      <c r="B14" s="26" t="s">
        <v>19</v>
      </c>
      <c r="C14" s="27">
        <v>1</v>
      </c>
      <c r="D14" s="27">
        <v>12</v>
      </c>
      <c r="E14" s="22">
        <v>3581.36</v>
      </c>
      <c r="F14" s="22">
        <v>6568.3</v>
      </c>
      <c r="G14" s="22">
        <v>6627.28</v>
      </c>
      <c r="H14" s="21">
        <f t="shared" si="0"/>
        <v>5592.3133333333326</v>
      </c>
      <c r="I14" s="21">
        <f t="shared" si="1"/>
        <v>67107.759999999995</v>
      </c>
      <c r="J14" s="4"/>
    </row>
    <row r="15" spans="1:10" ht="26.25" customHeight="1" x14ac:dyDescent="0.25">
      <c r="A15" s="28"/>
      <c r="B15" s="29" t="s">
        <v>5</v>
      </c>
      <c r="C15" s="30"/>
      <c r="D15" s="30">
        <v>12</v>
      </c>
      <c r="E15" s="31">
        <f>SUM(E8:E14)</f>
        <v>39330</v>
      </c>
      <c r="F15" s="31">
        <f>SUM(F8:F14)</f>
        <v>44550</v>
      </c>
      <c r="G15" s="32">
        <f>SUM(G8:G14)</f>
        <v>44950</v>
      </c>
      <c r="H15" s="32"/>
      <c r="I15" s="33">
        <f>SUM(I8:I14)</f>
        <v>515320.00000000006</v>
      </c>
      <c r="J15" s="4"/>
    </row>
    <row r="16" spans="1:10" ht="26.25" customHeight="1" x14ac:dyDescent="0.25">
      <c r="A16" s="6"/>
      <c r="B16" s="7"/>
      <c r="C16" s="8"/>
      <c r="D16" s="8"/>
      <c r="E16" s="8"/>
      <c r="F16" s="8"/>
      <c r="G16" s="9"/>
      <c r="H16" s="9"/>
      <c r="I16" s="10"/>
      <c r="J16" s="4"/>
    </row>
  </sheetData>
  <mergeCells count="10">
    <mergeCell ref="A2:I2"/>
    <mergeCell ref="A6:A7"/>
    <mergeCell ref="I6:I7"/>
    <mergeCell ref="B6:B7"/>
    <mergeCell ref="C6:C7"/>
    <mergeCell ref="G6:G7"/>
    <mergeCell ref="D6:D7"/>
    <mergeCell ref="E6:E7"/>
    <mergeCell ref="F6:F7"/>
    <mergeCell ref="H6:H7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2022-11-07T08:36:30Z</dcterms:modified>
</cp:coreProperties>
</file>