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G7" i="1" l="1"/>
  <c r="G8" i="1"/>
  <c r="G9" i="1"/>
  <c r="G6" i="1"/>
  <c r="H6" i="1" l="1"/>
  <c r="H8" i="1"/>
  <c r="H7" i="1"/>
  <c r="H9" i="1"/>
  <c r="H10" i="1" l="1"/>
</calcChain>
</file>

<file path=xl/sharedStrings.xml><?xml version="1.0" encoding="utf-8"?>
<sst xmlns="http://schemas.openxmlformats.org/spreadsheetml/2006/main" count="27" uniqueCount="27">
  <si>
    <t>Начальная (максимальная) цена договора (руб.)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</si>
  <si>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</si>
  <si>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</si>
  <si>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</si>
  <si>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 xml:space="preserve">________________/Джумалиева Р.Р./                                      </t>
  </si>
  <si>
    <t>Главный специалист в сфере закупок</t>
  </si>
  <si>
    <t>Наименование товара</t>
  </si>
  <si>
    <t xml:space="preserve">Количество, шт </t>
  </si>
  <si>
    <t>Итого:</t>
  </si>
  <si>
    <t>Расчет начальной (максимальной) цены договора (НМЦД)</t>
  </si>
  <si>
    <t xml:space="preserve">НМЦ 1 шт. (руб.) </t>
  </si>
  <si>
    <t xml:space="preserve">Используемый метод определения НМЦД:     </t>
  </si>
  <si>
    <t xml:space="preserve">Основные характеристики объекта закупки:  </t>
  </si>
  <si>
    <t>Расчет НМЦД:</t>
  </si>
  <si>
    <t>Передача неисключительных прав на использование программ для ЭВМ UserGate</t>
  </si>
  <si>
    <t>№ п/п</t>
  </si>
  <si>
    <t>4</t>
  </si>
  <si>
    <t>2</t>
  </si>
  <si>
    <t>Лицензия на модуль Advanced Threat Protection для UserGate до 100 пользователей</t>
  </si>
  <si>
    <t>Лицензия на модуль Advanced Threat Protection для UserGate до 20 пользователей</t>
  </si>
  <si>
    <t>Цена за 1 шт, указанная в коммерческом предложении № 2 от 11.11.2021, № АМП-7089 (руб.)</t>
  </si>
  <si>
    <t>Цена за 1 шт, указанная в коммерческом предложении № 3 от 11.11.2021г.,№АМП- 7091 (руб.)</t>
  </si>
  <si>
    <t>Цена за 1 шт, указанная в коммерческом предложении № 1 от 15.10.2021, № АМП-6540 (руб.)</t>
  </si>
  <si>
    <t>Дата подготовки обоснования НМЦД: 18.11.2021 г.</t>
  </si>
  <si>
    <t xml:space="preserve">183 759 рублей 98 копеек (расчет приложен в виде отдельного файла)                    </t>
  </si>
  <si>
    <t xml:space="preserve">Лицензия на подписку Security Updates для  UserGate до 100 пользователей </t>
  </si>
  <si>
    <t xml:space="preserve">Лицензия на подписку Security Updates для  UserGate до 20 пользователей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</si>
</sst>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A7" sqref="A7: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73.5" customHeight="1" x14ac:dyDescent="0.25">
      <c r="A3" s="29" t="s">
        <v>12</v>
      </c>
      <c r="B3" s="29" t="s">
        <v>14</v>
      </c>
    </row>
    <row r="4" spans="1:2" ht="15.75" hidden="1" thickBot="1" x14ac:dyDescent="0.3">
      <c r="A4" s="30"/>
      <c r="B4" s="30"/>
    </row>
    <row r="5" spans="1:2" ht="75.75" customHeight="1" thickBot="1" x14ac:dyDescent="0.3">
      <c r="A5" s="4" t="s">
        <v>11</v>
      </c>
      <c r="B5" s="3" t="s">
        <v>2</v>
      </c>
    </row>
    <row r="6" spans="1:2" ht="88.5" customHeight="1" thickBot="1" x14ac:dyDescent="0.3">
      <c r="A6" s="4" t="s">
        <v>13</v>
      </c>
      <c r="B6" s="28" t="s">
        <v>24</v>
      </c>
    </row>
    <row r="7" spans="1:2" ht="63" customHeight="1" thickBot="1" x14ac:dyDescent="0.3">
      <c r="A7" s="31" t="s">
        <v>23</v>
      </c>
      <c r="B7" s="32"/>
    </row>
    <row r="8" spans="1:2" ht="15.75" x14ac:dyDescent="0.25">
      <c r="A8" s="5"/>
    </row>
    <row r="9" spans="1:2" ht="47.25" customHeight="1" x14ac:dyDescent="0.25">
      <c r="A9" s="5" t="s">
        <v>5</v>
      </c>
    </row>
    <row r="10" spans="1:2" ht="25.5" customHeight="1" x14ac:dyDescent="0.25">
      <c r="A10" s="5" t="s">
        <v>4</v>
      </c>
    </row>
    <row r="11" spans="1:2" ht="24.75" customHeight="1" x14ac:dyDescent="0.25">
      <c r="A11" s="5" t="s">
        <v>3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topLeftCell="A4" zoomScale="118" zoomScaleNormal="118" workbookViewId="0">
      <selection activeCell="B9" sqref="B9"/>
    </sheetView>
  </sheetViews>
  <sheetFormatPr defaultRowHeight="15" x14ac:dyDescent="0.25"/>
  <cols>
    <col min="1" max="1" width="5" customWidth="1"/>
    <col min="2" max="2" width="33.140625" style="26" customWidth="1"/>
    <col min="3" max="3" width="11.85546875" customWidth="1"/>
    <col min="4" max="4" width="15.5703125" customWidth="1"/>
    <col min="5" max="6" width="16.42578125" customWidth="1"/>
    <col min="7" max="7" width="22.42578125" customWidth="1"/>
    <col min="8" max="8" width="25.85546875" customWidth="1"/>
    <col min="10" max="10" width="19.42578125" customWidth="1"/>
  </cols>
  <sheetData>
    <row r="2" spans="1:9" ht="18.75" x14ac:dyDescent="0.3">
      <c r="B2" s="33" t="s">
        <v>9</v>
      </c>
      <c r="C2" s="34"/>
      <c r="D2" s="34"/>
      <c r="E2" s="34"/>
      <c r="F2" s="34"/>
      <c r="G2" s="34"/>
      <c r="H2" s="34"/>
    </row>
    <row r="3" spans="1:9" x14ac:dyDescent="0.25">
      <c r="A3" s="8"/>
      <c r="C3" s="8"/>
      <c r="D3" s="8"/>
      <c r="E3" s="8"/>
      <c r="F3" s="8"/>
      <c r="G3" s="8"/>
      <c r="H3" s="8"/>
    </row>
    <row r="4" spans="1:9" ht="63.75" customHeight="1" x14ac:dyDescent="0.25">
      <c r="A4" s="37" t="s">
        <v>15</v>
      </c>
      <c r="B4" s="40" t="s">
        <v>6</v>
      </c>
      <c r="C4" s="41" t="s">
        <v>7</v>
      </c>
      <c r="D4" s="35" t="s">
        <v>22</v>
      </c>
      <c r="E4" s="35" t="s">
        <v>20</v>
      </c>
      <c r="F4" s="35" t="s">
        <v>21</v>
      </c>
      <c r="G4" s="43" t="s">
        <v>10</v>
      </c>
      <c r="H4" s="39" t="s">
        <v>0</v>
      </c>
    </row>
    <row r="5" spans="1:9" ht="54" customHeight="1" x14ac:dyDescent="0.25">
      <c r="A5" s="38"/>
      <c r="B5" s="40"/>
      <c r="C5" s="42"/>
      <c r="D5" s="36"/>
      <c r="E5" s="36"/>
      <c r="F5" s="36"/>
      <c r="G5" s="44"/>
      <c r="H5" s="39"/>
    </row>
    <row r="6" spans="1:9" ht="41.25" customHeight="1" x14ac:dyDescent="0.25">
      <c r="A6" s="22">
        <v>1</v>
      </c>
      <c r="B6" s="27" t="s">
        <v>18</v>
      </c>
      <c r="C6" s="24">
        <v>1</v>
      </c>
      <c r="D6" s="24">
        <v>41000</v>
      </c>
      <c r="E6" s="20">
        <v>34600</v>
      </c>
      <c r="F6" s="20">
        <v>38200</v>
      </c>
      <c r="G6" s="21">
        <f>(D6+E6+F6)/3</f>
        <v>37933.33</v>
      </c>
      <c r="H6" s="7">
        <f>G6*C6</f>
        <v>37933.33</v>
      </c>
      <c r="I6" s="6"/>
    </row>
    <row r="7" spans="1:9" ht="41.25" customHeight="1" x14ac:dyDescent="0.25">
      <c r="A7" s="23" t="s">
        <v>17</v>
      </c>
      <c r="B7" s="27" t="s">
        <v>19</v>
      </c>
      <c r="C7" s="25">
        <v>3</v>
      </c>
      <c r="D7" s="25">
        <v>17000</v>
      </c>
      <c r="E7" s="20">
        <v>15500</v>
      </c>
      <c r="F7" s="20">
        <v>15300</v>
      </c>
      <c r="G7" s="21">
        <f t="shared" ref="G7:G9" si="0">(D7+E7+F7)/3</f>
        <v>15933.33</v>
      </c>
      <c r="H7" s="7">
        <f>G7*C7</f>
        <v>47799.99</v>
      </c>
      <c r="I7" s="6"/>
    </row>
    <row r="8" spans="1:9" ht="45" customHeight="1" x14ac:dyDescent="0.25">
      <c r="A8" s="22">
        <v>3</v>
      </c>
      <c r="B8" s="27" t="s">
        <v>25</v>
      </c>
      <c r="C8" s="24">
        <v>1</v>
      </c>
      <c r="D8" s="24">
        <v>51000</v>
      </c>
      <c r="E8" s="20">
        <v>44980</v>
      </c>
      <c r="F8" s="20">
        <v>47500</v>
      </c>
      <c r="G8" s="21">
        <f t="shared" si="0"/>
        <v>47826.67</v>
      </c>
      <c r="H8" s="7">
        <f>G8*C8</f>
        <v>47826.67</v>
      </c>
      <c r="I8" s="6"/>
    </row>
    <row r="9" spans="1:9" ht="41.25" customHeight="1" x14ac:dyDescent="0.25">
      <c r="A9" s="23" t="s">
        <v>16</v>
      </c>
      <c r="B9" s="27" t="s">
        <v>26</v>
      </c>
      <c r="C9" s="25">
        <v>3</v>
      </c>
      <c r="D9" s="25">
        <v>18000</v>
      </c>
      <c r="E9" s="20">
        <v>16100</v>
      </c>
      <c r="F9" s="20">
        <v>16100</v>
      </c>
      <c r="G9" s="21">
        <f t="shared" si="0"/>
        <v>16733.330000000002</v>
      </c>
      <c r="H9" s="7">
        <f>G9*C9</f>
        <v>50199.99</v>
      </c>
      <c r="I9" s="6"/>
    </row>
    <row r="10" spans="1:9" ht="26.25" customHeight="1" x14ac:dyDescent="0.25">
      <c r="A10" s="9"/>
      <c r="B10" s="10" t="s">
        <v>8</v>
      </c>
      <c r="C10" s="11"/>
      <c r="D10" s="11"/>
      <c r="E10" s="12"/>
      <c r="F10" s="12"/>
      <c r="G10" s="19"/>
      <c r="H10" s="18">
        <f>SUM(H6:H9)</f>
        <v>183759.98</v>
      </c>
      <c r="I10" s="6"/>
    </row>
    <row r="11" spans="1:9" ht="26.25" customHeight="1" x14ac:dyDescent="0.25">
      <c r="A11" s="13"/>
      <c r="B11" s="14"/>
      <c r="C11" s="15"/>
      <c r="D11" s="15"/>
      <c r="E11" s="16"/>
      <c r="F11" s="16"/>
      <c r="G11" s="17"/>
      <c r="H11" s="17"/>
      <c r="I11" s="6"/>
    </row>
  </sheetData>
  <mergeCells count="9">
    <mergeCell ref="B2:H2"/>
    <mergeCell ref="F4:F5"/>
    <mergeCell ref="A4:A5"/>
    <mergeCell ref="H4:H5"/>
    <mergeCell ref="B4:B5"/>
    <mergeCell ref="C4:C5"/>
    <mergeCell ref="E4:E5"/>
    <mergeCell ref="G4:G5"/>
    <mergeCell ref="D4:D5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2021-11-30T10:40:16Z</dcterms:modified>
</cp:coreProperties>
</file>