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2" sheetId="2" r:id="rId1"/>
    <sheet name="Лист1" sheetId="1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F27" i="1"/>
  <c r="E27" i="1"/>
  <c r="H26" i="1"/>
  <c r="H25" i="1"/>
  <c r="H24" i="1"/>
  <c r="H22" i="1"/>
  <c r="H21" i="1"/>
  <c r="H20" i="1"/>
  <c r="H19" i="1"/>
  <c r="H18" i="1"/>
  <c r="H16" i="1"/>
  <c r="H15" i="1"/>
  <c r="H14" i="1"/>
  <c r="H13" i="1"/>
  <c r="H12" i="1"/>
  <c r="H27" i="1" s="1"/>
  <c r="E6" i="1" s="1"/>
  <c r="E7" i="1" s="1"/>
</calcChain>
</file>

<file path=xl/sharedStrings.xml><?xml version="1.0" encoding="utf-8"?>
<sst xmlns="http://schemas.openxmlformats.org/spreadsheetml/2006/main" count="76" uniqueCount="53">
  <si>
    <t>Обоснование начальной (максимальной) цены договора</t>
  </si>
  <si>
    <t>Метод сопоставимых рыночных цен (анализа рынка)</t>
  </si>
  <si>
    <t xml:space="preserve">(подпись/расшифровка подписи)    </t>
  </si>
  <si>
    <t>Расчет НМЦ</t>
  </si>
  <si>
    <t xml:space="preserve"> сформирована  исходя из данных ценовых предложений, полученных от  исполнителей.</t>
  </si>
  <si>
    <t xml:space="preserve">Наименование объекта закупки  </t>
  </si>
  <si>
    <t xml:space="preserve">Используемый метод определения НМЦ:     </t>
  </si>
  <si>
    <t>Расчет начальной (максимальной) цены договора (НМЦД)</t>
  </si>
  <si>
    <t>№ п/п</t>
  </si>
  <si>
    <t>Наименование товара, работ, услуг</t>
  </si>
  <si>
    <t xml:space="preserve">Количество, усл.ед </t>
  </si>
  <si>
    <t>Начальная (максимальная) цена договора (руб.)</t>
  </si>
  <si>
    <t>Итого:</t>
  </si>
  <si>
    <t>Ед.изм.</t>
  </si>
  <si>
    <t>Кол-во</t>
  </si>
  <si>
    <t>Начальная (максимальная) цена единицы работ (руб.)</t>
  </si>
  <si>
    <t>1.1.</t>
  </si>
  <si>
    <t>усл. ед</t>
  </si>
  <si>
    <t>1.2.</t>
  </si>
  <si>
    <t>1.3.</t>
  </si>
  <si>
    <t>1.4.</t>
  </si>
  <si>
    <t>1.5.</t>
  </si>
  <si>
    <t>в том числе цена за единицу услуг:</t>
  </si>
  <si>
    <t>Оказание услуг по мойке автотраспортных средств ФГБУ "АМП Каспийского моря"</t>
  </si>
  <si>
    <t>Легковые автомобили (6 единиц)</t>
  </si>
  <si>
    <t>Мойка кузова</t>
  </si>
  <si>
    <t>Мойка двигателя и подкапотного пространства</t>
  </si>
  <si>
    <t>Мойка салона</t>
  </si>
  <si>
    <t>Мойка ковриков</t>
  </si>
  <si>
    <t>Мойка багажника</t>
  </si>
  <si>
    <t>Легковые автомобили повышенной проходимости (2 единицы)</t>
  </si>
  <si>
    <t xml:space="preserve">  Минивэн (3 единицы)</t>
  </si>
  <si>
    <t>Мойка кузова микроавтобуса</t>
  </si>
  <si>
    <t>Мойка двигателя и подкапотного пространства микроавтобуса</t>
  </si>
  <si>
    <t>Мойка салона микроавтобуса</t>
  </si>
  <si>
    <t>2.1.</t>
  </si>
  <si>
    <t>2.2.</t>
  </si>
  <si>
    <t>2.3.</t>
  </si>
  <si>
    <t>2.4.</t>
  </si>
  <si>
    <t>2.5.</t>
  </si>
  <si>
    <t>3.1.</t>
  </si>
  <si>
    <t>3.2.</t>
  </si>
  <si>
    <t>3.3.</t>
  </si>
  <si>
    <t>Наименование услуг</t>
  </si>
  <si>
    <t>Дата подготовки обоснования НМЦД: 22.10.2022 г.</t>
  </si>
  <si>
    <t>Начальная (максимальная) цена единицы оказанных услуг</t>
  </si>
  <si>
    <t>ИТОГО</t>
  </si>
  <si>
    <t>Цена, указанная в коммерческом предложении № 1 от 06.10.2022 № АМП-6573 (руб.)</t>
  </si>
  <si>
    <t>Цена, указанная в коммерческом предложении № 2 от 06.10.2022 № АМП-6607 (руб.)</t>
  </si>
  <si>
    <t>Цена, указанная в коммерческом предложении № 3 от 12.10.2022г.,№ АМП-6742 (руб.)</t>
  </si>
  <si>
    <t xml:space="preserve">270 500 рублей 00 копеек (расчет приложен в виде отдельного файла)                    </t>
  </si>
  <si>
    <t>Начальник отдела закупок</t>
  </si>
  <si>
    <t xml:space="preserve">________________/Затылкина О.О./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</si>
</sst>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 applyFill="1"/>
    <xf numFmtId="0" fontId="5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/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16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164" fontId="1" fillId="0" borderId="20" xfId="0" applyNumberFormat="1" applyFont="1" applyBorder="1" applyAlignment="1">
      <alignment vertical="center" wrapText="1"/>
    </xf>
    <xf numFmtId="2" fontId="8" fillId="0" borderId="24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2" fontId="8" fillId="0" borderId="21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 vertical="center"/>
    </xf>
    <xf numFmtId="2" fontId="8" fillId="0" borderId="30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8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/>
    </xf>
    <xf numFmtId="2" fontId="15" fillId="0" borderId="18" xfId="0" applyNumberFormat="1" applyFont="1" applyFill="1" applyBorder="1"/>
    <xf numFmtId="2" fontId="15" fillId="0" borderId="27" xfId="0" applyNumberFormat="1" applyFont="1" applyFill="1" applyBorder="1"/>
    <xf numFmtId="2" fontId="6" fillId="0" borderId="18" xfId="0" applyNumberFormat="1" applyFont="1" applyBorder="1"/>
    <xf numFmtId="2" fontId="6" fillId="0" borderId="23" xfId="0" applyNumberFormat="1" applyFont="1" applyBorder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10" fillId="0" borderId="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4" fillId="0" borderId="25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4" fontId="11" fillId="0" borderId="7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B7" sqref="B7"/>
    </sheetView>
  </sheetViews>
  <sheetFormatPr defaultRowHeight="15" x14ac:dyDescent="0.25"/>
  <cols>
    <col min="1" max="1" width="103.5703125" customWidth="1"/>
    <col min="2" max="2" width="66.85546875" customWidth="1"/>
    <col min="3" max="3" width="0.28515625" customWidth="1"/>
    <col min="4" max="9" width="9.140625" hidden="1" customWidth="1"/>
  </cols>
  <sheetData>
    <row r="1" spans="1:9" ht="15.75" x14ac:dyDescent="0.25">
      <c r="A1" s="65" t="s">
        <v>0</v>
      </c>
      <c r="B1" s="66"/>
    </row>
    <row r="2" spans="1:9" ht="30.75" customHeight="1" x14ac:dyDescent="0.25">
      <c r="A2" s="63" t="s">
        <v>23</v>
      </c>
      <c r="B2" s="64"/>
      <c r="C2" s="64"/>
      <c r="D2" s="64"/>
      <c r="E2" s="64"/>
      <c r="F2" s="64"/>
      <c r="G2" s="64"/>
      <c r="H2" s="64"/>
      <c r="I2" s="64"/>
    </row>
    <row r="3" spans="1:9" ht="16.5" thickBot="1" x14ac:dyDescent="0.3">
      <c r="A3" s="1"/>
    </row>
    <row r="4" spans="1:9" ht="73.5" customHeight="1" x14ac:dyDescent="0.25">
      <c r="A4" s="57" t="s">
        <v>5</v>
      </c>
      <c r="B4" s="59" t="s">
        <v>23</v>
      </c>
    </row>
    <row r="5" spans="1:9" ht="15.75" hidden="1" customHeight="1" thickBot="1" x14ac:dyDescent="0.3">
      <c r="A5" s="58"/>
      <c r="B5" s="60"/>
    </row>
    <row r="6" spans="1:9" ht="75.75" customHeight="1" thickBot="1" x14ac:dyDescent="0.3">
      <c r="A6" s="3" t="s">
        <v>6</v>
      </c>
      <c r="B6" s="2" t="s">
        <v>1</v>
      </c>
    </row>
    <row r="7" spans="1:9" ht="88.5" customHeight="1" thickBot="1" x14ac:dyDescent="0.3">
      <c r="A7" s="3" t="s">
        <v>3</v>
      </c>
      <c r="B7" s="9" t="s">
        <v>50</v>
      </c>
    </row>
    <row r="8" spans="1:9" ht="63" customHeight="1" thickBot="1" x14ac:dyDescent="0.3">
      <c r="A8" s="61" t="s">
        <v>44</v>
      </c>
      <c r="B8" s="62"/>
    </row>
    <row r="9" spans="1:9" ht="15.75" x14ac:dyDescent="0.25">
      <c r="A9" s="4"/>
    </row>
    <row r="10" spans="1:9" ht="47.25" customHeight="1" x14ac:dyDescent="0.25">
      <c r="A10" s="4" t="s">
        <v>51</v>
      </c>
    </row>
    <row r="11" spans="1:9" ht="25.5" customHeight="1" x14ac:dyDescent="0.25">
      <c r="A11" s="4" t="s">
        <v>52</v>
      </c>
    </row>
    <row r="12" spans="1:9" ht="24.75" customHeight="1" x14ac:dyDescent="0.25">
      <c r="A12" s="4" t="s">
        <v>2</v>
      </c>
    </row>
    <row r="13" spans="1:9" ht="15.75" x14ac:dyDescent="0.25">
      <c r="A13" s="4"/>
    </row>
    <row r="14" spans="1:9" ht="15.75" x14ac:dyDescent="0.25">
      <c r="A14" s="4"/>
    </row>
    <row r="15" spans="1:9" ht="15.75" x14ac:dyDescent="0.25">
      <c r="A15" s="4"/>
    </row>
    <row r="16" spans="1:9" ht="15.75" x14ac:dyDescent="0.25">
      <c r="A16" s="4"/>
    </row>
    <row r="17" spans="1:1" ht="15.75" x14ac:dyDescent="0.25">
      <c r="A17" s="4"/>
    </row>
    <row r="18" spans="1:1" ht="15.75" x14ac:dyDescent="0.25">
      <c r="A18" s="4"/>
    </row>
    <row r="19" spans="1:1" ht="15.75" x14ac:dyDescent="0.25">
      <c r="A19" s="4"/>
    </row>
    <row r="20" spans="1:1" ht="15.75" x14ac:dyDescent="0.25">
      <c r="A20" s="5" t="s">
        <v>45</v>
      </c>
    </row>
    <row r="21" spans="1:1" ht="15.75" x14ac:dyDescent="0.25">
      <c r="A21" s="4" t="s">
        <v>4</v>
      </c>
    </row>
    <row r="22" spans="1:1" ht="15.75" x14ac:dyDescent="0.25">
      <c r="A22" s="4"/>
    </row>
  </sheetData>
  <mergeCells count="5">
    <mergeCell ref="A4:A5"/>
    <mergeCell ref="B4:B5"/>
    <mergeCell ref="A8:B8"/>
    <mergeCell ref="A2:I2"/>
    <mergeCell ref="A1:B1"/>
  </mergeCells>
  <pageMargins left="0.7" right="0.7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zoomScale="118" zoomScaleNormal="118" workbookViewId="0">
      <selection activeCell="J10" sqref="J10"/>
    </sheetView>
  </sheetViews>
  <sheetFormatPr defaultRowHeight="15" x14ac:dyDescent="0.25"/>
  <cols>
    <col min="1" max="1" width="7.5703125" style="6" customWidth="1"/>
    <col min="2" max="2" width="45" style="7" customWidth="1"/>
    <col min="3" max="3" width="9.7109375" style="8" customWidth="1"/>
    <col min="4" max="4" width="8.85546875" style="8" customWidth="1"/>
    <col min="5" max="6" width="14.140625" style="8" customWidth="1"/>
    <col min="7" max="8" width="14.140625" customWidth="1"/>
  </cols>
  <sheetData>
    <row r="1" spans="1:9" x14ac:dyDescent="0.25">
      <c r="A1"/>
      <c r="B1"/>
      <c r="C1" s="10"/>
      <c r="D1" s="10"/>
      <c r="E1" s="10"/>
      <c r="F1" s="11"/>
      <c r="G1" s="10"/>
      <c r="H1" s="12"/>
    </row>
    <row r="2" spans="1:9" ht="15.75" customHeight="1" x14ac:dyDescent="0.3">
      <c r="A2" s="98" t="s">
        <v>7</v>
      </c>
      <c r="B2" s="99"/>
      <c r="C2" s="99"/>
      <c r="D2" s="99"/>
      <c r="E2" s="99"/>
      <c r="F2" s="99"/>
      <c r="G2" s="99"/>
      <c r="H2" s="99"/>
      <c r="I2" s="99"/>
    </row>
    <row r="3" spans="1:9" ht="6" customHeight="1" x14ac:dyDescent="0.25">
      <c r="A3" s="13"/>
      <c r="B3" s="14"/>
      <c r="C3" s="13"/>
      <c r="D3" s="13"/>
      <c r="E3" s="13"/>
      <c r="F3" s="13"/>
      <c r="G3" s="13"/>
      <c r="H3" s="15"/>
      <c r="I3" s="13"/>
    </row>
    <row r="4" spans="1:9" x14ac:dyDescent="0.25">
      <c r="A4" s="80" t="s">
        <v>8</v>
      </c>
      <c r="B4" s="82" t="s">
        <v>9</v>
      </c>
      <c r="C4" s="83"/>
      <c r="D4" s="86" t="s">
        <v>10</v>
      </c>
      <c r="E4" s="82" t="s">
        <v>11</v>
      </c>
      <c r="F4" s="88"/>
      <c r="G4" s="89"/>
      <c r="H4" s="83"/>
    </row>
    <row r="5" spans="1:9" x14ac:dyDescent="0.25">
      <c r="A5" s="81"/>
      <c r="B5" s="84"/>
      <c r="C5" s="85"/>
      <c r="D5" s="87"/>
      <c r="E5" s="84"/>
      <c r="F5" s="90"/>
      <c r="G5" s="91"/>
      <c r="H5" s="85"/>
    </row>
    <row r="6" spans="1:9" ht="51" customHeight="1" x14ac:dyDescent="0.25">
      <c r="A6" s="16">
        <v>1</v>
      </c>
      <c r="B6" s="92" t="s">
        <v>23</v>
      </c>
      <c r="C6" s="93"/>
      <c r="D6" s="17">
        <v>1</v>
      </c>
      <c r="E6" s="94">
        <f>H27</f>
        <v>270500</v>
      </c>
      <c r="F6" s="95"/>
      <c r="G6" s="96"/>
      <c r="H6" s="97"/>
    </row>
    <row r="7" spans="1:9" x14ac:dyDescent="0.25">
      <c r="A7" s="18"/>
      <c r="B7" s="67" t="s">
        <v>12</v>
      </c>
      <c r="C7" s="68"/>
      <c r="D7" s="69"/>
      <c r="E7" s="70">
        <f>E6</f>
        <v>270500</v>
      </c>
      <c r="F7" s="71"/>
      <c r="G7" s="72"/>
      <c r="H7" s="73"/>
      <c r="I7" s="19"/>
    </row>
    <row r="8" spans="1:9" x14ac:dyDescent="0.25">
      <c r="A8" s="74" t="s">
        <v>22</v>
      </c>
      <c r="B8" s="75"/>
      <c r="C8" s="75"/>
      <c r="D8" s="75"/>
      <c r="E8" s="75"/>
      <c r="F8" s="75"/>
      <c r="G8" s="75"/>
      <c r="H8" s="75"/>
      <c r="I8" s="76"/>
    </row>
    <row r="9" spans="1:9" ht="7.5" customHeight="1" thickBot="1" x14ac:dyDescent="0.3">
      <c r="A9" s="20"/>
      <c r="B9" s="20"/>
      <c r="C9" s="21"/>
      <c r="D9" s="21"/>
      <c r="E9" s="21"/>
      <c r="F9" s="22"/>
      <c r="G9" s="21"/>
      <c r="H9" s="12"/>
    </row>
    <row r="10" spans="1:9" ht="114" customHeight="1" thickBot="1" x14ac:dyDescent="0.3">
      <c r="A10" s="23" t="s">
        <v>8</v>
      </c>
      <c r="B10" s="23" t="s">
        <v>43</v>
      </c>
      <c r="C10" s="24" t="s">
        <v>13</v>
      </c>
      <c r="D10" s="35" t="s">
        <v>14</v>
      </c>
      <c r="E10" s="38" t="s">
        <v>47</v>
      </c>
      <c r="F10" s="39" t="s">
        <v>48</v>
      </c>
      <c r="G10" s="40" t="s">
        <v>49</v>
      </c>
      <c r="H10" s="36" t="s">
        <v>15</v>
      </c>
    </row>
    <row r="11" spans="1:9" ht="16.5" thickBot="1" x14ac:dyDescent="0.3">
      <c r="A11" s="32">
        <v>1</v>
      </c>
      <c r="B11" s="26" t="s">
        <v>24</v>
      </c>
      <c r="C11" s="27" t="s">
        <v>17</v>
      </c>
      <c r="D11" s="25"/>
      <c r="E11" s="50"/>
      <c r="F11" s="52"/>
      <c r="G11" s="45"/>
      <c r="H11" s="45"/>
    </row>
    <row r="12" spans="1:9" ht="16.5" thickBot="1" x14ac:dyDescent="0.3">
      <c r="A12" s="33" t="s">
        <v>16</v>
      </c>
      <c r="B12" s="29" t="s">
        <v>25</v>
      </c>
      <c r="C12" s="27" t="s">
        <v>17</v>
      </c>
      <c r="D12" s="25">
        <v>180</v>
      </c>
      <c r="E12" s="46">
        <v>48600</v>
      </c>
      <c r="F12" s="47">
        <v>54000</v>
      </c>
      <c r="G12" s="48">
        <v>72000</v>
      </c>
      <c r="H12" s="49">
        <f t="shared" ref="H12:H26" si="0">(E12+F12+G12)/3</f>
        <v>58200</v>
      </c>
    </row>
    <row r="13" spans="1:9" ht="32.25" thickBot="1" x14ac:dyDescent="0.3">
      <c r="A13" s="31" t="s">
        <v>18</v>
      </c>
      <c r="B13" s="29" t="s">
        <v>26</v>
      </c>
      <c r="C13" s="27" t="s">
        <v>17</v>
      </c>
      <c r="D13" s="25">
        <v>24</v>
      </c>
      <c r="E13" s="42">
        <v>6000</v>
      </c>
      <c r="F13" s="43">
        <v>2400</v>
      </c>
      <c r="G13" s="44">
        <v>6000</v>
      </c>
      <c r="H13" s="45">
        <f t="shared" si="0"/>
        <v>4800</v>
      </c>
    </row>
    <row r="14" spans="1:9" ht="16.5" thickBot="1" x14ac:dyDescent="0.3">
      <c r="A14" s="31" t="s">
        <v>19</v>
      </c>
      <c r="B14" s="29" t="s">
        <v>27</v>
      </c>
      <c r="C14" s="27" t="s">
        <v>17</v>
      </c>
      <c r="D14" s="25">
        <v>180</v>
      </c>
      <c r="E14" s="46">
        <v>39600</v>
      </c>
      <c r="F14" s="47">
        <v>36000</v>
      </c>
      <c r="G14" s="48">
        <v>54000</v>
      </c>
      <c r="H14" s="49">
        <f t="shared" si="0"/>
        <v>43200</v>
      </c>
    </row>
    <row r="15" spans="1:9" ht="16.5" thickBot="1" x14ac:dyDescent="0.3">
      <c r="A15" s="31" t="s">
        <v>20</v>
      </c>
      <c r="B15" s="29" t="s">
        <v>28</v>
      </c>
      <c r="C15" s="27" t="s">
        <v>17</v>
      </c>
      <c r="D15" s="25">
        <v>180</v>
      </c>
      <c r="E15" s="42">
        <v>9000</v>
      </c>
      <c r="F15" s="43">
        <v>9000</v>
      </c>
      <c r="G15" s="44">
        <v>9000</v>
      </c>
      <c r="H15" s="45">
        <f t="shared" si="0"/>
        <v>9000</v>
      </c>
    </row>
    <row r="16" spans="1:9" ht="16.5" thickBot="1" x14ac:dyDescent="0.3">
      <c r="A16" s="31" t="s">
        <v>21</v>
      </c>
      <c r="B16" s="29" t="s">
        <v>29</v>
      </c>
      <c r="C16" s="27" t="s">
        <v>17</v>
      </c>
      <c r="D16" s="25">
        <v>48</v>
      </c>
      <c r="E16" s="46">
        <v>5760</v>
      </c>
      <c r="F16" s="47">
        <v>4800</v>
      </c>
      <c r="G16" s="48">
        <v>4800</v>
      </c>
      <c r="H16" s="49">
        <f t="shared" si="0"/>
        <v>5120</v>
      </c>
    </row>
    <row r="17" spans="1:8" ht="32.25" thickBot="1" x14ac:dyDescent="0.3">
      <c r="A17" s="31">
        <v>2</v>
      </c>
      <c r="B17" s="30" t="s">
        <v>30</v>
      </c>
      <c r="C17" s="27" t="s">
        <v>17</v>
      </c>
      <c r="D17" s="25"/>
      <c r="E17" s="50"/>
      <c r="F17" s="43"/>
      <c r="G17" s="45"/>
      <c r="H17" s="45"/>
    </row>
    <row r="18" spans="1:8" ht="16.5" thickBot="1" x14ac:dyDescent="0.3">
      <c r="A18" s="28" t="s">
        <v>35</v>
      </c>
      <c r="B18" s="29" t="s">
        <v>25</v>
      </c>
      <c r="C18" s="27" t="s">
        <v>17</v>
      </c>
      <c r="D18" s="25">
        <v>60</v>
      </c>
      <c r="E18" s="47">
        <v>25200</v>
      </c>
      <c r="F18" s="47">
        <v>24000</v>
      </c>
      <c r="G18" s="49">
        <v>30000</v>
      </c>
      <c r="H18" s="49">
        <f t="shared" si="0"/>
        <v>26400</v>
      </c>
    </row>
    <row r="19" spans="1:8" ht="32.25" thickBot="1" x14ac:dyDescent="0.3">
      <c r="A19" s="31" t="s">
        <v>36</v>
      </c>
      <c r="B19" s="29" t="s">
        <v>26</v>
      </c>
      <c r="C19" s="27" t="s">
        <v>17</v>
      </c>
      <c r="D19" s="25">
        <v>12</v>
      </c>
      <c r="E19" s="34">
        <v>3840</v>
      </c>
      <c r="F19" s="41">
        <v>1200</v>
      </c>
      <c r="G19" s="37">
        <v>3000</v>
      </c>
      <c r="H19" s="37">
        <f t="shared" si="0"/>
        <v>2680</v>
      </c>
    </row>
    <row r="20" spans="1:8" ht="16.5" thickBot="1" x14ac:dyDescent="0.3">
      <c r="A20" s="31" t="s">
        <v>37</v>
      </c>
      <c r="B20" s="29" t="s">
        <v>27</v>
      </c>
      <c r="C20" s="27" t="s">
        <v>17</v>
      </c>
      <c r="D20" s="25">
        <v>60</v>
      </c>
      <c r="E20" s="51">
        <v>19200</v>
      </c>
      <c r="F20" s="47">
        <v>15000</v>
      </c>
      <c r="G20" s="48">
        <v>24000</v>
      </c>
      <c r="H20" s="49">
        <f t="shared" si="0"/>
        <v>19400</v>
      </c>
    </row>
    <row r="21" spans="1:8" ht="16.5" thickBot="1" x14ac:dyDescent="0.3">
      <c r="A21" s="31" t="s">
        <v>38</v>
      </c>
      <c r="B21" s="29" t="s">
        <v>28</v>
      </c>
      <c r="C21" s="27" t="s">
        <v>17</v>
      </c>
      <c r="D21" s="25">
        <v>60</v>
      </c>
      <c r="E21" s="50">
        <v>4200</v>
      </c>
      <c r="F21" s="43">
        <v>3000</v>
      </c>
      <c r="G21" s="45">
        <v>3000</v>
      </c>
      <c r="H21" s="45">
        <f t="shared" si="0"/>
        <v>3400</v>
      </c>
    </row>
    <row r="22" spans="1:8" ht="16.5" thickBot="1" x14ac:dyDescent="0.3">
      <c r="A22" s="31" t="s">
        <v>39</v>
      </c>
      <c r="B22" s="29" t="s">
        <v>29</v>
      </c>
      <c r="C22" s="27" t="s">
        <v>17</v>
      </c>
      <c r="D22" s="25">
        <v>24</v>
      </c>
      <c r="E22" s="46">
        <v>4320</v>
      </c>
      <c r="F22" s="47">
        <v>2400</v>
      </c>
      <c r="G22" s="48">
        <v>2400</v>
      </c>
      <c r="H22" s="49">
        <f t="shared" si="0"/>
        <v>3040</v>
      </c>
    </row>
    <row r="23" spans="1:8" ht="16.5" thickBot="1" x14ac:dyDescent="0.3">
      <c r="A23" s="31">
        <v>3</v>
      </c>
      <c r="B23" s="30" t="s">
        <v>31</v>
      </c>
      <c r="C23" s="27" t="s">
        <v>17</v>
      </c>
      <c r="D23" s="25"/>
      <c r="E23" s="42"/>
      <c r="F23" s="43"/>
      <c r="G23" s="44"/>
      <c r="H23" s="45"/>
    </row>
    <row r="24" spans="1:8" ht="16.5" thickBot="1" x14ac:dyDescent="0.3">
      <c r="A24" s="31" t="s">
        <v>40</v>
      </c>
      <c r="B24" s="29" t="s">
        <v>32</v>
      </c>
      <c r="C24" s="27" t="s">
        <v>17</v>
      </c>
      <c r="D24" s="25">
        <v>108</v>
      </c>
      <c r="E24" s="46">
        <v>47520</v>
      </c>
      <c r="F24" s="47">
        <v>47250</v>
      </c>
      <c r="G24" s="48">
        <v>59400</v>
      </c>
      <c r="H24" s="49">
        <f t="shared" si="0"/>
        <v>51390</v>
      </c>
    </row>
    <row r="25" spans="1:8" ht="32.25" thickBot="1" x14ac:dyDescent="0.3">
      <c r="A25" s="31" t="s">
        <v>41</v>
      </c>
      <c r="B25" s="29" t="s">
        <v>33</v>
      </c>
      <c r="C25" s="27" t="s">
        <v>17</v>
      </c>
      <c r="D25" s="25">
        <v>18</v>
      </c>
      <c r="E25" s="42">
        <v>5400</v>
      </c>
      <c r="F25" s="43">
        <v>1800</v>
      </c>
      <c r="G25" s="44">
        <v>4500</v>
      </c>
      <c r="H25" s="45">
        <f t="shared" si="0"/>
        <v>3900</v>
      </c>
    </row>
    <row r="26" spans="1:8" ht="16.5" thickBot="1" x14ac:dyDescent="0.3">
      <c r="A26" s="31" t="s">
        <v>42</v>
      </c>
      <c r="B26" s="29" t="s">
        <v>34</v>
      </c>
      <c r="C26" s="27" t="s">
        <v>17</v>
      </c>
      <c r="D26" s="25">
        <v>108</v>
      </c>
      <c r="E26" s="46">
        <v>34560</v>
      </c>
      <c r="F26" s="47">
        <v>36750</v>
      </c>
      <c r="G26" s="48">
        <v>48600</v>
      </c>
      <c r="H26" s="49">
        <f t="shared" si="0"/>
        <v>39970</v>
      </c>
    </row>
    <row r="27" spans="1:8" ht="15.75" thickBot="1" x14ac:dyDescent="0.3">
      <c r="A27" s="77" t="s">
        <v>46</v>
      </c>
      <c r="B27" s="78"/>
      <c r="C27" s="78"/>
      <c r="D27" s="79"/>
      <c r="E27" s="53">
        <f>SUM(E12:E26)</f>
        <v>253200</v>
      </c>
      <c r="F27" s="54">
        <f>SUM(F12:F26)</f>
        <v>237600</v>
      </c>
      <c r="G27" s="55">
        <f>SUM(G12:G26)</f>
        <v>320700</v>
      </c>
      <c r="H27" s="56">
        <f>SUM(H12:H26)</f>
        <v>270500</v>
      </c>
    </row>
  </sheetData>
  <mergeCells count="11">
    <mergeCell ref="A2:I2"/>
    <mergeCell ref="B7:D7"/>
    <mergeCell ref="E7:H7"/>
    <mergeCell ref="A8:I8"/>
    <mergeCell ref="A27:D27"/>
    <mergeCell ref="A4:A5"/>
    <mergeCell ref="B4:C5"/>
    <mergeCell ref="D4:D5"/>
    <mergeCell ref="E4:H5"/>
    <mergeCell ref="B6:C6"/>
    <mergeCell ref="E6:H6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2022-11-08T07:22:08Z</dcterms:modified>
</cp:coreProperties>
</file>