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38" i="1" l="1"/>
  <c r="G38" i="1"/>
  <c r="H44" i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H54" i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H82" i="1"/>
  <c r="I82" i="1" s="1"/>
  <c r="H83" i="1"/>
  <c r="I83" i="1" s="1"/>
  <c r="H84" i="1"/>
  <c r="I84" i="1" s="1"/>
  <c r="H85" i="1"/>
  <c r="I85" i="1" s="1"/>
  <c r="H43" i="1"/>
  <c r="I43" i="1" s="1"/>
  <c r="I86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4" i="1"/>
  <c r="H38" i="1" l="1"/>
</calcChain>
</file>

<file path=xl/sharedStrings.xml><?xml version="1.0" encoding="utf-8"?>
<sst xmlns="http://schemas.openxmlformats.org/spreadsheetml/2006/main" count="174" uniqueCount="127">
  <si>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</si>
  <si>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</si>
  <si>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</si>
  <si>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</si>
  <si>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</si>
  <si>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 xml:space="preserve">________________/Джумалиева Р.Р./                                      </t>
  </si>
  <si>
    <t>Главный специалист в сфере закупок</t>
  </si>
  <si>
    <t xml:space="preserve">Используемый метод определения НМЦД с обоснованием:     </t>
  </si>
  <si>
    <t>Расчет НМЦД</t>
  </si>
  <si>
    <t>Наименование товара</t>
  </si>
  <si>
    <t>Итого:</t>
  </si>
  <si>
    <t>Расчет начальной (максимальной) цены договора (НМЦД)</t>
  </si>
  <si>
    <t>Начальная (максимальная) цена договора сформирована на основании полученных коммерческих предложений от потенциальных поставщиков/исполнителей/подрядчиков.</t>
  </si>
  <si>
    <t xml:space="preserve">Количество, усл.ед </t>
  </si>
  <si>
    <t>в том числе цена за единицу работ:</t>
  </si>
  <si>
    <t>Наименование товара, работ, услуг</t>
  </si>
  <si>
    <t>Наименование работ</t>
  </si>
  <si>
    <t>Дата подготовки обоснования НМЦК: 19.04.2021 г.</t>
  </si>
  <si>
    <t>Цена, указанная в коммерческом предложении № 2 от 19.03.2021 № АМП-1678 (руб.)</t>
  </si>
  <si>
    <t>Цена, указанная в коммерческом предложении № 3 от 19.03.2021г.,№ АМП-1679 (руб.)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</si>
  <si>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</si>
  <si>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</si>
  <si>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</si>
  <si>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</si>
  <si>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</si>
  <si>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</si>
  <si>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</si>
  <si>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</si>
  <si>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</si>
  <si>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</si>
  <si>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</si>
  <si>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</si>
  <si>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</si>
  <si>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</si>
  <si>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</si>
  <si>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</si>
  <si>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</si>
  <si>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</si>
  <si>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</si>
  <si>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</si>
  <si>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</si>
  <si>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2.</t>
  </si>
  <si>
    <t>3.</t>
  </si>
  <si>
    <t>4.</t>
  </si>
  <si>
    <t>1.</t>
  </si>
  <si>
    <t>Начальная (максимальная) цена единицы работ (руб.)</t>
  </si>
  <si>
    <t>Произвести замену упорного кольца коленвала</t>
  </si>
  <si>
    <t>Произвести замену поршнекомплекта (гильза+поршень+кольца)</t>
  </si>
  <si>
    <t xml:space="preserve">Произвести замену коренных вкладышей коленчатого вала </t>
  </si>
  <si>
    <t>Произвести замену шатунных  вкладышей коленчатого вала</t>
  </si>
  <si>
    <t>Произвести замену шатуна 1-го цилиндра</t>
  </si>
  <si>
    <t>Произвести замену маслонасоса, редукционного клапана</t>
  </si>
  <si>
    <t>Произвести замену крыльчатки водяной помпы системы охлаждения двигателя</t>
  </si>
  <si>
    <t>Механическая обработка сёдел клапанов головки блока цилиндров</t>
  </si>
  <si>
    <t>Произвести замену болтов ГБЦ</t>
  </si>
  <si>
    <t>Произвести замену распредвала</t>
  </si>
  <si>
    <t>Произвести замену гидротолкателей распредвала</t>
  </si>
  <si>
    <t>Произвести замену штанги распредвала</t>
  </si>
  <si>
    <t>Произвести замену оси коромысел</t>
  </si>
  <si>
    <t>Произвести замену шпильки оси коромысел</t>
  </si>
  <si>
    <t>Произвести замену пружины оси коромысел</t>
  </si>
  <si>
    <t>Произвести замену маслосъёмных колпачков</t>
  </si>
  <si>
    <t>Произвести замену впускного клапана</t>
  </si>
  <si>
    <t>Произвести замену выпускного клапана</t>
  </si>
  <si>
    <t>Произвести замену теплообменника</t>
  </si>
  <si>
    <t>Произвести замену выхлопного колена турбокомпрессора</t>
  </si>
  <si>
    <t>Произвести замену прокладок, уплотнений, сальников, приводных ремней, антифриза, масла моторного, масла гидроусилителя, фильтра топливного, фильтра масляного</t>
  </si>
  <si>
    <t>Центровка главного двигателя, подключение систем, тестирование, компьютерная диагностика, пусконаладочные работы</t>
  </si>
  <si>
    <t>Проверка главного двигателя в работе, ходовые испытания катера</t>
  </si>
  <si>
    <t>№ п/п</t>
  </si>
  <si>
    <t>в том числе цена за единицу товара (запасные части и материалы), используемого при выполнении работ:</t>
  </si>
  <si>
    <t>Цена за единицу товара, указанная в коммерческом предложении № 2 от 19.03.2021 № АМП-1678 (руб.)</t>
  </si>
  <si>
    <t>Цен за единицу товара, указанная в коммерческом предложении № 3 от 19.03.2021г.,№ АМП-1679 (руб.)</t>
  </si>
  <si>
    <t>Ед.изм.</t>
  </si>
  <si>
    <t>Количество</t>
  </si>
  <si>
    <t xml:space="preserve">Упорное кольцо шайба КВ 
(№ 884006)
</t>
  </si>
  <si>
    <t xml:space="preserve">Поршень 
(№ 879172216)
</t>
  </si>
  <si>
    <t>Гильза</t>
  </si>
  <si>
    <t xml:space="preserve">Набор колец маслосъемных и компрессионных 
(№ 879194172)
</t>
  </si>
  <si>
    <t xml:space="preserve">Вкладыши коренные 
(№ 8М0054658)
</t>
  </si>
  <si>
    <t xml:space="preserve">Вкладыши шатунные 
(№ 879194167)
</t>
  </si>
  <si>
    <t>Шатун (№ 889860)</t>
  </si>
  <si>
    <t xml:space="preserve">Маслонасос с редукционным клапаном в сборе 
(№№ 854087001/854041)
</t>
  </si>
  <si>
    <t>Крыльчатка водяной помпы (№ 8М0056956)</t>
  </si>
  <si>
    <t xml:space="preserve">Гидротолкатель 
(№ 879172164)
</t>
  </si>
  <si>
    <t xml:space="preserve">Распредвал 
(№ 898101411)
</t>
  </si>
  <si>
    <t xml:space="preserve">Штанга распредвала 
(№ 854064)
</t>
  </si>
  <si>
    <t xml:space="preserve">Ось коромысел 
(№ 8М0062929)
</t>
  </si>
  <si>
    <t>Шпилька оси коромысел (№ 898101520)</t>
  </si>
  <si>
    <t>Пружина оси коромысел (№ 854058Т)</t>
  </si>
  <si>
    <t>Маслосъемные колпачки (№ 854068)</t>
  </si>
  <si>
    <t xml:space="preserve">Клапан впускной 
(№ 854073001)
</t>
  </si>
  <si>
    <t xml:space="preserve">Клапан выпускной 
(№ 854074)
</t>
  </si>
  <si>
    <t>Теплообменник в сборе (№ 898101490)</t>
  </si>
  <si>
    <t xml:space="preserve">Выхлопное колено турбокомпрессора 
(№ 805265А1)
</t>
  </si>
  <si>
    <t xml:space="preserve">Хомут турбокомпрессора 
(№ 864148А01)
</t>
  </si>
  <si>
    <t xml:space="preserve">Прокладка кольцо турбокомпрессора 
(№ 817089)
</t>
  </si>
  <si>
    <t xml:space="preserve">Прокладка турбокомпрессора 
(№ 8М0094247)
</t>
  </si>
  <si>
    <t xml:space="preserve">Кольцо турбокомпрессора 
(№ 811461)
</t>
  </si>
  <si>
    <t xml:space="preserve">Прокладка ГБЦ 
(№ 898101482)
</t>
  </si>
  <si>
    <t xml:space="preserve">Комплект прокладок 
(№ 879194162)
</t>
  </si>
  <si>
    <t xml:space="preserve">Прокладки двигателя 
(№ 879194154)
</t>
  </si>
  <si>
    <t>Комплект прокладок головок (№ 879194152)</t>
  </si>
  <si>
    <t xml:space="preserve">Фильтр топливный 
(№ 879172104)
</t>
  </si>
  <si>
    <t xml:space="preserve">Фильтр масляный 
(№ 895207)
</t>
  </si>
  <si>
    <t xml:space="preserve">Набор уплотнений (масляный теплообменник) 
(№ 879194185)
</t>
  </si>
  <si>
    <t>Кольцо (№ 801333412)</t>
  </si>
  <si>
    <t xml:space="preserve">Прокладка поддона 
(№ 801331613)
</t>
  </si>
  <si>
    <t xml:space="preserve">Масло в двигатель 
(№ 8М0096794)
</t>
  </si>
  <si>
    <t>Антифриз</t>
  </si>
  <si>
    <t>Масло в гидроусилитель (№ 858075QB1)</t>
  </si>
  <si>
    <t xml:space="preserve">Ремень генератора 
(№ 898101579)
</t>
  </si>
  <si>
    <t>Ремень гидроусилителя (№ 898101580)</t>
  </si>
  <si>
    <t xml:space="preserve">Сальник коленвала 
(№ 884027)
</t>
  </si>
  <si>
    <t>шт</t>
  </si>
  <si>
    <t>компл</t>
  </si>
  <si>
    <t>л</t>
  </si>
  <si>
    <t>Начальная (максимальная) цена единицы товара (руб.)</t>
  </si>
  <si>
    <t xml:space="preserve">Болт ГБЦ 
(№ 8М0058844)
</t>
  </si>
  <si>
    <t xml:space="preserve">Болт ГБЦ 
(№ 8М0057699)
</t>
  </si>
  <si>
    <t xml:space="preserve">Болт ГБЦ 
(№ 8М0057732)
</t>
  </si>
  <si>
    <t xml:space="preserve">Прокладка 
(№ 8М0098621)
</t>
  </si>
  <si>
    <t>Текущий ремонт катера «Портконтроль-1», бортовой номер РАФ 19-68</t>
  </si>
  <si>
    <t xml:space="preserve">1 978 357 рублей 92 копейки (расчет приложен в виде отдельного файла)                    </t>
  </si>
  <si>
    <t>Текущий ремонт  катера «Портконтроль-1», бортовой номер РАФ 19-68</t>
  </si>
  <si>
    <t>Текущий ремонт катера  с учетом  разборки/сборки главного двигателя MerCruiser Diesel QSD 4.2 ES 320 л.с. в процессе выполнения работ:</t>
  </si>
  <si>
    <t>Установка  главного двигателя на штатное место в МО катера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</si>
</sst>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2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>
      <selection activeCell="B6" sqref="B6"/>
    </sheetView>
  </sheetViews>
  <sheetFormatPr defaultRowHeight="15" x14ac:dyDescent="0.25"/>
  <cols>
    <col min="1" max="1" width="103.5703125" customWidth="1"/>
    <col min="2" max="2" width="68.28515625" customWidth="1"/>
  </cols>
  <sheetData>
    <row r="1" spans="1:3" x14ac:dyDescent="0.25">
      <c r="A1" s="31" t="s">
        <v>1</v>
      </c>
      <c r="B1" s="32"/>
    </row>
    <row r="2" spans="1:3" ht="44.25" customHeight="1" x14ac:dyDescent="0.25">
      <c r="A2" s="31" t="s">
        <v>122</v>
      </c>
      <c r="B2" s="32"/>
      <c r="C2" s="14"/>
    </row>
    <row r="3" spans="1:3" ht="15.75" x14ac:dyDescent="0.25">
      <c r="A3" s="1"/>
    </row>
    <row r="4" spans="1:3" ht="73.5" customHeight="1" x14ac:dyDescent="0.25">
      <c r="A4" s="35" t="s">
        <v>2</v>
      </c>
      <c r="B4" s="35" t="s">
        <v>122</v>
      </c>
    </row>
    <row r="5" spans="1:3" hidden="1" x14ac:dyDescent="0.25">
      <c r="A5" s="35"/>
      <c r="B5" s="35"/>
    </row>
    <row r="6" spans="1:3" ht="46.5" customHeight="1" x14ac:dyDescent="0.25">
      <c r="A6" s="19" t="s">
        <v>7</v>
      </c>
      <c r="B6" s="19" t="s">
        <v>3</v>
      </c>
    </row>
    <row r="7" spans="1:3" ht="59.25" customHeight="1" x14ac:dyDescent="0.25">
      <c r="A7" s="19" t="s">
        <v>8</v>
      </c>
      <c r="B7" s="29" t="s">
        <v>123</v>
      </c>
    </row>
    <row r="8" spans="1:3" ht="42" customHeight="1" thickBot="1" x14ac:dyDescent="0.3">
      <c r="A8" s="36" t="s">
        <v>17</v>
      </c>
      <c r="B8" s="37"/>
    </row>
    <row r="9" spans="1:3" ht="15.75" x14ac:dyDescent="0.25">
      <c r="A9" s="2"/>
    </row>
    <row r="10" spans="1:3" ht="47.25" customHeight="1" x14ac:dyDescent="0.25">
      <c r="A10" s="2" t="s">
        <v>6</v>
      </c>
    </row>
    <row r="11" spans="1:3" ht="25.5" customHeight="1" x14ac:dyDescent="0.25">
      <c r="A11" s="2" t="s">
        <v>5</v>
      </c>
    </row>
    <row r="12" spans="1:3" ht="24.75" customHeight="1" x14ac:dyDescent="0.25">
      <c r="A12" s="2" t="s">
        <v>4</v>
      </c>
    </row>
    <row r="13" spans="1:3" ht="15.75" x14ac:dyDescent="0.25">
      <c r="A13" s="2"/>
    </row>
    <row r="14" spans="1:3" ht="15.75" x14ac:dyDescent="0.25">
      <c r="A14" s="2"/>
    </row>
    <row r="15" spans="1:3" x14ac:dyDescent="0.25">
      <c r="A15" s="33" t="s">
        <v>12</v>
      </c>
    </row>
    <row r="16" spans="1:3" ht="20.25" customHeight="1" x14ac:dyDescent="0.25">
      <c r="A16" s="34"/>
    </row>
    <row r="17" spans="1:1" ht="15.75" x14ac:dyDescent="0.25">
      <c r="A17" s="2"/>
    </row>
  </sheetData>
  <mergeCells count="6">
    <mergeCell ref="A1:B1"/>
    <mergeCell ref="A15:A16"/>
    <mergeCell ref="A4:A5"/>
    <mergeCell ref="B4:B5"/>
    <mergeCell ref="A8:B8"/>
    <mergeCell ref="A2:B2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6"/>
  <sheetViews>
    <sheetView tabSelected="1" zoomScale="118" zoomScaleNormal="118" workbookViewId="0">
      <selection activeCell="B86" sqref="B86"/>
    </sheetView>
  </sheetViews>
  <sheetFormatPr defaultRowHeight="15" x14ac:dyDescent="0.25"/>
  <cols>
    <col min="1" max="1" width="5" customWidth="1"/>
    <col min="2" max="2" width="33.140625" customWidth="1"/>
    <col min="3" max="3" width="15.42578125" customWidth="1"/>
    <col min="4" max="4" width="11.85546875" customWidth="1"/>
    <col min="5" max="6" width="16.42578125" customWidth="1"/>
    <col min="7" max="7" width="15.7109375" style="4" customWidth="1"/>
    <col min="8" max="8" width="21" customWidth="1"/>
    <col min="9" max="9" width="18" style="3" customWidth="1"/>
  </cols>
  <sheetData>
    <row r="2" spans="1:8" ht="19.5" customHeight="1" x14ac:dyDescent="0.3">
      <c r="A2" s="53" t="s">
        <v>11</v>
      </c>
      <c r="B2" s="32"/>
      <c r="C2" s="32"/>
      <c r="D2" s="32"/>
      <c r="E2" s="32"/>
      <c r="F2" s="32"/>
      <c r="G2" s="32"/>
      <c r="H2" s="32"/>
    </row>
    <row r="3" spans="1:8" x14ac:dyDescent="0.25">
      <c r="A3" s="6"/>
      <c r="B3" s="6"/>
      <c r="C3" s="6"/>
      <c r="D3" s="6"/>
      <c r="E3" s="6"/>
      <c r="F3" s="6"/>
      <c r="G3" s="7"/>
      <c r="H3" s="6"/>
    </row>
    <row r="4" spans="1:8" x14ac:dyDescent="0.25">
      <c r="A4" s="6"/>
      <c r="B4" s="6"/>
      <c r="C4" s="6"/>
      <c r="D4" s="6"/>
      <c r="E4" s="6"/>
      <c r="F4" s="6"/>
      <c r="G4" s="7"/>
      <c r="H4" s="6"/>
    </row>
    <row r="5" spans="1:8" x14ac:dyDescent="0.25">
      <c r="A5" s="6"/>
      <c r="B5" s="6"/>
      <c r="C5" s="6"/>
      <c r="D5" s="6"/>
      <c r="E5" s="6"/>
      <c r="F5" s="6"/>
      <c r="G5" s="7"/>
      <c r="H5" s="6"/>
    </row>
    <row r="6" spans="1:8" ht="63.75" customHeight="1" x14ac:dyDescent="0.25">
      <c r="A6" s="54" t="s">
        <v>69</v>
      </c>
      <c r="B6" s="41" t="s">
        <v>15</v>
      </c>
      <c r="C6" s="43"/>
      <c r="D6" s="56" t="s">
        <v>13</v>
      </c>
      <c r="E6" s="41" t="s">
        <v>0</v>
      </c>
      <c r="F6" s="42"/>
      <c r="G6" s="43"/>
    </row>
    <row r="7" spans="1:8" ht="26.25" customHeight="1" x14ac:dyDescent="0.25">
      <c r="A7" s="55"/>
      <c r="B7" s="44"/>
      <c r="C7" s="46"/>
      <c r="D7" s="57"/>
      <c r="E7" s="44"/>
      <c r="F7" s="45"/>
      <c r="G7" s="46"/>
    </row>
    <row r="8" spans="1:8" ht="42.75" customHeight="1" x14ac:dyDescent="0.25">
      <c r="A8" s="20">
        <v>1</v>
      </c>
      <c r="B8" s="58" t="s">
        <v>124</v>
      </c>
      <c r="C8" s="59"/>
      <c r="D8" s="10">
        <v>1</v>
      </c>
      <c r="E8" s="47">
        <v>1978357.92</v>
      </c>
      <c r="F8" s="48"/>
      <c r="G8" s="49"/>
    </row>
    <row r="9" spans="1:8" ht="26.25" customHeight="1" x14ac:dyDescent="0.25">
      <c r="A9" s="8"/>
      <c r="B9" s="38" t="s">
        <v>10</v>
      </c>
      <c r="C9" s="39"/>
      <c r="D9" s="40"/>
      <c r="E9" s="50">
        <v>1978357.92</v>
      </c>
      <c r="F9" s="51"/>
      <c r="G9" s="52"/>
      <c r="H9" s="30"/>
    </row>
    <row r="10" spans="1:8" ht="26.25" customHeight="1" x14ac:dyDescent="0.25">
      <c r="A10" s="66" t="s">
        <v>14</v>
      </c>
      <c r="B10" s="67"/>
      <c r="C10" s="67"/>
      <c r="D10" s="67"/>
      <c r="E10" s="67"/>
      <c r="F10" s="67"/>
      <c r="G10" s="67"/>
      <c r="H10" s="68"/>
    </row>
    <row r="11" spans="1:8" ht="15" customHeight="1" x14ac:dyDescent="0.25">
      <c r="A11" s="54" t="s">
        <v>69</v>
      </c>
      <c r="B11" s="41" t="s">
        <v>16</v>
      </c>
      <c r="C11" s="43"/>
      <c r="D11" s="41" t="s">
        <v>13</v>
      </c>
      <c r="E11" s="43"/>
      <c r="F11" s="61" t="s">
        <v>18</v>
      </c>
      <c r="G11" s="61" t="s">
        <v>19</v>
      </c>
      <c r="H11" s="56" t="s">
        <v>45</v>
      </c>
    </row>
    <row r="12" spans="1:8" ht="45" customHeight="1" x14ac:dyDescent="0.25">
      <c r="A12" s="55"/>
      <c r="B12" s="44"/>
      <c r="C12" s="46"/>
      <c r="D12" s="44"/>
      <c r="E12" s="46"/>
      <c r="F12" s="62"/>
      <c r="G12" s="62"/>
      <c r="H12" s="57"/>
    </row>
    <row r="13" spans="1:8" ht="41.25" customHeight="1" x14ac:dyDescent="0.25">
      <c r="A13" s="20" t="s">
        <v>44</v>
      </c>
      <c r="B13" s="69" t="s">
        <v>125</v>
      </c>
      <c r="C13" s="59"/>
      <c r="D13" s="72"/>
      <c r="E13" s="49"/>
      <c r="F13" s="17"/>
      <c r="G13" s="17"/>
      <c r="H13" s="5"/>
    </row>
    <row r="14" spans="1:8" ht="27.75" customHeight="1" x14ac:dyDescent="0.25">
      <c r="A14" s="15" t="s">
        <v>20</v>
      </c>
      <c r="B14" s="70" t="s">
        <v>46</v>
      </c>
      <c r="C14" s="65"/>
      <c r="D14" s="72">
        <v>1</v>
      </c>
      <c r="E14" s="49"/>
      <c r="F14" s="17">
        <v>2500</v>
      </c>
      <c r="G14" s="17">
        <v>5500</v>
      </c>
      <c r="H14" s="5">
        <f t="shared" ref="H14:H37" si="0">(F14+G14)/2</f>
        <v>4000</v>
      </c>
    </row>
    <row r="15" spans="1:8" ht="25.5" customHeight="1" x14ac:dyDescent="0.25">
      <c r="A15" s="15" t="s">
        <v>21</v>
      </c>
      <c r="B15" s="64" t="s">
        <v>47</v>
      </c>
      <c r="C15" s="65"/>
      <c r="D15" s="72">
        <v>1</v>
      </c>
      <c r="E15" s="49"/>
      <c r="F15" s="17">
        <v>21000</v>
      </c>
      <c r="G15" s="17">
        <v>20000</v>
      </c>
      <c r="H15" s="5">
        <f t="shared" si="0"/>
        <v>20500</v>
      </c>
    </row>
    <row r="16" spans="1:8" ht="25.5" customHeight="1" x14ac:dyDescent="0.25">
      <c r="A16" s="15" t="s">
        <v>22</v>
      </c>
      <c r="B16" s="70" t="s">
        <v>48</v>
      </c>
      <c r="C16" s="65"/>
      <c r="D16" s="72">
        <v>1</v>
      </c>
      <c r="E16" s="49"/>
      <c r="F16" s="18">
        <v>5500</v>
      </c>
      <c r="G16" s="18">
        <v>10500</v>
      </c>
      <c r="H16" s="5">
        <f t="shared" si="0"/>
        <v>8000</v>
      </c>
    </row>
    <row r="17" spans="1:8" ht="24.75" customHeight="1" x14ac:dyDescent="0.25">
      <c r="A17" s="15" t="s">
        <v>23</v>
      </c>
      <c r="B17" s="64" t="s">
        <v>49</v>
      </c>
      <c r="C17" s="65"/>
      <c r="D17" s="72">
        <v>1</v>
      </c>
      <c r="E17" s="49"/>
      <c r="F17" s="18">
        <v>9000</v>
      </c>
      <c r="G17" s="18">
        <v>9000</v>
      </c>
      <c r="H17" s="5">
        <f t="shared" si="0"/>
        <v>9000</v>
      </c>
    </row>
    <row r="18" spans="1:8" ht="30.75" customHeight="1" x14ac:dyDescent="0.25">
      <c r="A18" s="15" t="s">
        <v>24</v>
      </c>
      <c r="B18" s="64" t="s">
        <v>50</v>
      </c>
      <c r="C18" s="65"/>
      <c r="D18" s="72">
        <v>1</v>
      </c>
      <c r="E18" s="49"/>
      <c r="F18" s="18">
        <v>5250</v>
      </c>
      <c r="G18" s="18">
        <v>8250</v>
      </c>
      <c r="H18" s="5">
        <f t="shared" si="0"/>
        <v>6750</v>
      </c>
    </row>
    <row r="19" spans="1:8" ht="24.75" customHeight="1" x14ac:dyDescent="0.25">
      <c r="A19" s="15" t="s">
        <v>25</v>
      </c>
      <c r="B19" s="64" t="s">
        <v>51</v>
      </c>
      <c r="C19" s="65"/>
      <c r="D19" s="72">
        <v>1</v>
      </c>
      <c r="E19" s="49"/>
      <c r="F19" s="18">
        <v>5500</v>
      </c>
      <c r="G19" s="18">
        <v>8500</v>
      </c>
      <c r="H19" s="5">
        <f t="shared" si="0"/>
        <v>7000</v>
      </c>
    </row>
    <row r="20" spans="1:8" ht="39" customHeight="1" x14ac:dyDescent="0.25">
      <c r="A20" s="20" t="s">
        <v>26</v>
      </c>
      <c r="B20" s="63" t="s">
        <v>52</v>
      </c>
      <c r="C20" s="59"/>
      <c r="D20" s="72">
        <v>1</v>
      </c>
      <c r="E20" s="49"/>
      <c r="F20" s="18">
        <v>2500</v>
      </c>
      <c r="G20" s="18">
        <v>5500</v>
      </c>
      <c r="H20" s="5">
        <f t="shared" si="0"/>
        <v>4000</v>
      </c>
    </row>
    <row r="21" spans="1:8" ht="28.5" customHeight="1" x14ac:dyDescent="0.25">
      <c r="A21" s="15" t="s">
        <v>27</v>
      </c>
      <c r="B21" s="64" t="s">
        <v>53</v>
      </c>
      <c r="C21" s="65"/>
      <c r="D21" s="72">
        <v>1</v>
      </c>
      <c r="E21" s="49"/>
      <c r="F21" s="18">
        <v>18000</v>
      </c>
      <c r="G21" s="18">
        <v>38000</v>
      </c>
      <c r="H21" s="5">
        <f t="shared" si="0"/>
        <v>28000</v>
      </c>
    </row>
    <row r="22" spans="1:8" ht="23.25" customHeight="1" x14ac:dyDescent="0.25">
      <c r="A22" s="15" t="s">
        <v>28</v>
      </c>
      <c r="B22" s="64" t="s">
        <v>54</v>
      </c>
      <c r="C22" s="65"/>
      <c r="D22" s="72">
        <v>1</v>
      </c>
      <c r="E22" s="49"/>
      <c r="F22" s="18">
        <v>3500</v>
      </c>
      <c r="G22" s="18">
        <v>8500</v>
      </c>
      <c r="H22" s="5">
        <f t="shared" si="0"/>
        <v>6000</v>
      </c>
    </row>
    <row r="23" spans="1:8" ht="18.75" customHeight="1" x14ac:dyDescent="0.25">
      <c r="A23" s="15" t="s">
        <v>29</v>
      </c>
      <c r="B23" s="64" t="s">
        <v>55</v>
      </c>
      <c r="C23" s="65"/>
      <c r="D23" s="72">
        <v>1</v>
      </c>
      <c r="E23" s="49"/>
      <c r="F23" s="18">
        <v>15500</v>
      </c>
      <c r="G23" s="18">
        <v>25000</v>
      </c>
      <c r="H23" s="5">
        <f t="shared" si="0"/>
        <v>20250</v>
      </c>
    </row>
    <row r="24" spans="1:8" ht="22.5" customHeight="1" x14ac:dyDescent="0.25">
      <c r="A24" s="15" t="s">
        <v>30</v>
      </c>
      <c r="B24" s="64" t="s">
        <v>56</v>
      </c>
      <c r="C24" s="65"/>
      <c r="D24" s="72">
        <v>1</v>
      </c>
      <c r="E24" s="49"/>
      <c r="F24" s="18">
        <v>51500</v>
      </c>
      <c r="G24" s="18">
        <v>3500</v>
      </c>
      <c r="H24" s="5">
        <f t="shared" si="0"/>
        <v>27500</v>
      </c>
    </row>
    <row r="25" spans="1:8" ht="26.25" customHeight="1" x14ac:dyDescent="0.25">
      <c r="A25" s="15" t="s">
        <v>31</v>
      </c>
      <c r="B25" s="64" t="s">
        <v>57</v>
      </c>
      <c r="C25" s="65"/>
      <c r="D25" s="72">
        <v>1</v>
      </c>
      <c r="E25" s="49"/>
      <c r="F25" s="18">
        <v>4800</v>
      </c>
      <c r="G25" s="18">
        <v>8850</v>
      </c>
      <c r="H25" s="5">
        <f t="shared" si="0"/>
        <v>6825</v>
      </c>
    </row>
    <row r="26" spans="1:8" ht="24" customHeight="1" x14ac:dyDescent="0.25">
      <c r="A26" s="15" t="s">
        <v>32</v>
      </c>
      <c r="B26" s="64" t="s">
        <v>58</v>
      </c>
      <c r="C26" s="65"/>
      <c r="D26" s="72">
        <v>1</v>
      </c>
      <c r="E26" s="49"/>
      <c r="F26" s="18">
        <v>41500</v>
      </c>
      <c r="G26" s="18">
        <v>14010</v>
      </c>
      <c r="H26" s="5">
        <f t="shared" si="0"/>
        <v>27755</v>
      </c>
    </row>
    <row r="27" spans="1:8" ht="28.5" customHeight="1" x14ac:dyDescent="0.25">
      <c r="A27" s="15" t="s">
        <v>33</v>
      </c>
      <c r="B27" s="64" t="s">
        <v>59</v>
      </c>
      <c r="C27" s="65"/>
      <c r="D27" s="72">
        <v>1</v>
      </c>
      <c r="E27" s="49"/>
      <c r="F27" s="18">
        <v>4500</v>
      </c>
      <c r="G27" s="18">
        <v>8500</v>
      </c>
      <c r="H27" s="5">
        <f t="shared" si="0"/>
        <v>6500</v>
      </c>
    </row>
    <row r="28" spans="1:8" ht="26.25" customHeight="1" x14ac:dyDescent="0.25">
      <c r="A28" s="15" t="s">
        <v>34</v>
      </c>
      <c r="B28" s="64" t="s">
        <v>60</v>
      </c>
      <c r="C28" s="65"/>
      <c r="D28" s="72">
        <v>1</v>
      </c>
      <c r="E28" s="49"/>
      <c r="F28" s="18">
        <v>4500</v>
      </c>
      <c r="G28" s="18">
        <v>8500</v>
      </c>
      <c r="H28" s="5">
        <f t="shared" si="0"/>
        <v>6500</v>
      </c>
    </row>
    <row r="29" spans="1:8" ht="30.75" customHeight="1" x14ac:dyDescent="0.25">
      <c r="A29" s="15" t="s">
        <v>35</v>
      </c>
      <c r="B29" s="64" t="s">
        <v>61</v>
      </c>
      <c r="C29" s="65"/>
      <c r="D29" s="72">
        <v>1</v>
      </c>
      <c r="E29" s="49"/>
      <c r="F29" s="18">
        <v>5500</v>
      </c>
      <c r="G29" s="18">
        <v>8500</v>
      </c>
      <c r="H29" s="5">
        <f t="shared" si="0"/>
        <v>7000</v>
      </c>
    </row>
    <row r="30" spans="1:8" ht="25.5" customHeight="1" x14ac:dyDescent="0.25">
      <c r="A30" s="15" t="s">
        <v>36</v>
      </c>
      <c r="B30" s="64" t="s">
        <v>62</v>
      </c>
      <c r="C30" s="65"/>
      <c r="D30" s="72">
        <v>1</v>
      </c>
      <c r="E30" s="49"/>
      <c r="F30" s="18">
        <v>3500</v>
      </c>
      <c r="G30" s="18">
        <v>6500</v>
      </c>
      <c r="H30" s="5">
        <f t="shared" si="0"/>
        <v>5000</v>
      </c>
    </row>
    <row r="31" spans="1:8" ht="27.75" customHeight="1" x14ac:dyDescent="0.25">
      <c r="A31" s="15" t="s">
        <v>37</v>
      </c>
      <c r="B31" s="64" t="s">
        <v>63</v>
      </c>
      <c r="C31" s="65"/>
      <c r="D31" s="72">
        <v>1</v>
      </c>
      <c r="E31" s="49"/>
      <c r="F31" s="18">
        <v>3500</v>
      </c>
      <c r="G31" s="18">
        <v>6500</v>
      </c>
      <c r="H31" s="5">
        <f t="shared" si="0"/>
        <v>5000</v>
      </c>
    </row>
    <row r="32" spans="1:8" ht="23.25" customHeight="1" x14ac:dyDescent="0.25">
      <c r="A32" s="15" t="s">
        <v>38</v>
      </c>
      <c r="B32" s="64" t="s">
        <v>64</v>
      </c>
      <c r="C32" s="65"/>
      <c r="D32" s="72">
        <v>1</v>
      </c>
      <c r="E32" s="49"/>
      <c r="F32" s="18">
        <v>14500</v>
      </c>
      <c r="G32" s="18">
        <v>14500</v>
      </c>
      <c r="H32" s="5">
        <f t="shared" si="0"/>
        <v>14500</v>
      </c>
    </row>
    <row r="33" spans="1:9" ht="24.75" customHeight="1" x14ac:dyDescent="0.25">
      <c r="A33" s="15" t="s">
        <v>39</v>
      </c>
      <c r="B33" s="64" t="s">
        <v>65</v>
      </c>
      <c r="C33" s="65"/>
      <c r="D33" s="72">
        <v>1</v>
      </c>
      <c r="E33" s="49"/>
      <c r="F33" s="18">
        <v>9500</v>
      </c>
      <c r="G33" s="18">
        <v>12500</v>
      </c>
      <c r="H33" s="5">
        <f t="shared" si="0"/>
        <v>11000</v>
      </c>
    </row>
    <row r="34" spans="1:9" ht="57" customHeight="1" x14ac:dyDescent="0.25">
      <c r="A34" s="20" t="s">
        <v>40</v>
      </c>
      <c r="B34" s="63" t="s">
        <v>66</v>
      </c>
      <c r="C34" s="59"/>
      <c r="D34" s="72">
        <v>1</v>
      </c>
      <c r="E34" s="49"/>
      <c r="F34" s="18">
        <v>25000</v>
      </c>
      <c r="G34" s="18">
        <v>28000</v>
      </c>
      <c r="H34" s="5">
        <f t="shared" si="0"/>
        <v>26500</v>
      </c>
    </row>
    <row r="35" spans="1:9" ht="24.75" customHeight="1" x14ac:dyDescent="0.25">
      <c r="A35" s="15" t="s">
        <v>41</v>
      </c>
      <c r="B35" s="64" t="s">
        <v>126</v>
      </c>
      <c r="C35" s="65"/>
      <c r="D35" s="72">
        <v>1</v>
      </c>
      <c r="E35" s="49"/>
      <c r="F35" s="18">
        <v>25000</v>
      </c>
      <c r="G35" s="18">
        <v>55000</v>
      </c>
      <c r="H35" s="5">
        <f t="shared" si="0"/>
        <v>40000</v>
      </c>
    </row>
    <row r="36" spans="1:9" ht="53.25" customHeight="1" x14ac:dyDescent="0.25">
      <c r="A36" s="20" t="s">
        <v>42</v>
      </c>
      <c r="B36" s="63" t="s">
        <v>67</v>
      </c>
      <c r="C36" s="59"/>
      <c r="D36" s="72">
        <v>1</v>
      </c>
      <c r="E36" s="49"/>
      <c r="F36" s="18">
        <v>65000</v>
      </c>
      <c r="G36" s="18">
        <v>65000</v>
      </c>
      <c r="H36" s="5">
        <f t="shared" si="0"/>
        <v>65000</v>
      </c>
    </row>
    <row r="37" spans="1:9" ht="30" customHeight="1" x14ac:dyDescent="0.25">
      <c r="A37" s="15" t="s">
        <v>43</v>
      </c>
      <c r="B37" s="64" t="s">
        <v>68</v>
      </c>
      <c r="C37" s="65"/>
      <c r="D37" s="72">
        <v>1</v>
      </c>
      <c r="E37" s="49"/>
      <c r="F37" s="18">
        <v>15000</v>
      </c>
      <c r="G37" s="18">
        <v>25000</v>
      </c>
      <c r="H37" s="5">
        <f t="shared" si="0"/>
        <v>20000</v>
      </c>
    </row>
    <row r="38" spans="1:9" x14ac:dyDescent="0.25">
      <c r="A38" s="8"/>
      <c r="B38" s="38" t="s">
        <v>10</v>
      </c>
      <c r="C38" s="59"/>
      <c r="D38" s="73"/>
      <c r="E38" s="52"/>
      <c r="F38" s="11">
        <f>SUM(F14:F37)</f>
        <v>361550</v>
      </c>
      <c r="G38" s="12">
        <f>SUM(G14:G37)</f>
        <v>403610</v>
      </c>
      <c r="H38" s="13">
        <f>SUM(H14:H37)</f>
        <v>382580</v>
      </c>
    </row>
    <row r="40" spans="1:9" x14ac:dyDescent="0.25">
      <c r="A40" s="60" t="s">
        <v>70</v>
      </c>
      <c r="B40" s="60"/>
      <c r="C40" s="60"/>
      <c r="D40" s="60"/>
      <c r="E40" s="60"/>
      <c r="F40" s="60"/>
      <c r="G40" s="60"/>
      <c r="H40" s="60"/>
    </row>
    <row r="41" spans="1:9" ht="15" customHeight="1" x14ac:dyDescent="0.25">
      <c r="A41" s="54" t="s">
        <v>69</v>
      </c>
      <c r="B41" s="56" t="s">
        <v>9</v>
      </c>
      <c r="C41" s="56" t="s">
        <v>73</v>
      </c>
      <c r="D41" s="41" t="s">
        <v>74</v>
      </c>
      <c r="E41" s="43"/>
      <c r="F41" s="61" t="s">
        <v>71</v>
      </c>
      <c r="G41" s="61" t="s">
        <v>72</v>
      </c>
      <c r="H41" s="56" t="s">
        <v>117</v>
      </c>
      <c r="I41" s="56" t="s">
        <v>0</v>
      </c>
    </row>
    <row r="42" spans="1:9" ht="60" customHeight="1" x14ac:dyDescent="0.25">
      <c r="A42" s="55"/>
      <c r="B42" s="57"/>
      <c r="C42" s="71"/>
      <c r="D42" s="44"/>
      <c r="E42" s="46"/>
      <c r="F42" s="62"/>
      <c r="G42" s="62"/>
      <c r="H42" s="57"/>
      <c r="I42" s="57"/>
    </row>
    <row r="43" spans="1:9" ht="30" customHeight="1" x14ac:dyDescent="0.25">
      <c r="A43" s="20">
        <v>1</v>
      </c>
      <c r="B43" s="21" t="s">
        <v>75</v>
      </c>
      <c r="C43" s="16" t="s">
        <v>114</v>
      </c>
      <c r="D43" s="72">
        <v>1</v>
      </c>
      <c r="E43" s="49"/>
      <c r="F43" s="17">
        <v>4550</v>
      </c>
      <c r="G43" s="17">
        <v>5550</v>
      </c>
      <c r="H43" s="5">
        <f t="shared" ref="H43:H85" si="1">(F43+G43)/2</f>
        <v>5050</v>
      </c>
      <c r="I43" s="26">
        <f>H43*D43</f>
        <v>5050</v>
      </c>
    </row>
    <row r="44" spans="1:9" ht="33.75" customHeight="1" x14ac:dyDescent="0.25">
      <c r="A44" s="20">
        <v>2</v>
      </c>
      <c r="B44" s="22" t="s">
        <v>76</v>
      </c>
      <c r="C44" s="24" t="s">
        <v>114</v>
      </c>
      <c r="D44" s="72">
        <v>6</v>
      </c>
      <c r="E44" s="49"/>
      <c r="F44" s="17">
        <v>20833.330000000002</v>
      </c>
      <c r="G44" s="17">
        <v>22500</v>
      </c>
      <c r="H44" s="5">
        <f t="shared" si="1"/>
        <v>21666.665000000001</v>
      </c>
      <c r="I44" s="26">
        <v>130000.02</v>
      </c>
    </row>
    <row r="45" spans="1:9" x14ac:dyDescent="0.25">
      <c r="A45" s="20">
        <v>3</v>
      </c>
      <c r="B45" s="21" t="s">
        <v>77</v>
      </c>
      <c r="C45" s="16" t="s">
        <v>114</v>
      </c>
      <c r="D45" s="72">
        <v>6</v>
      </c>
      <c r="E45" s="49"/>
      <c r="F45" s="17">
        <v>11700</v>
      </c>
      <c r="G45" s="17">
        <v>12533.34</v>
      </c>
      <c r="H45" s="5">
        <f t="shared" si="1"/>
        <v>12116.67</v>
      </c>
      <c r="I45" s="26">
        <f>H45*D45</f>
        <v>72700.02</v>
      </c>
    </row>
    <row r="46" spans="1:9" ht="42.75" customHeight="1" x14ac:dyDescent="0.25">
      <c r="A46" s="20">
        <v>4</v>
      </c>
      <c r="B46" s="22" t="s">
        <v>78</v>
      </c>
      <c r="C46" s="24" t="s">
        <v>115</v>
      </c>
      <c r="D46" s="72">
        <v>6</v>
      </c>
      <c r="E46" s="49"/>
      <c r="F46" s="18">
        <v>13000</v>
      </c>
      <c r="G46" s="18">
        <v>11333.34</v>
      </c>
      <c r="H46" s="5">
        <f t="shared" si="1"/>
        <v>12166.67</v>
      </c>
      <c r="I46" s="26">
        <f>H46*D46</f>
        <v>73000.02</v>
      </c>
    </row>
    <row r="47" spans="1:9" ht="33" customHeight="1" x14ac:dyDescent="0.25">
      <c r="A47" s="20">
        <v>5</v>
      </c>
      <c r="B47" s="21" t="s">
        <v>79</v>
      </c>
      <c r="C47" s="16" t="s">
        <v>115</v>
      </c>
      <c r="D47" s="72">
        <v>1</v>
      </c>
      <c r="E47" s="49"/>
      <c r="F47" s="18">
        <v>11300</v>
      </c>
      <c r="G47" s="18">
        <v>14300</v>
      </c>
      <c r="H47" s="5">
        <f t="shared" si="1"/>
        <v>12800</v>
      </c>
      <c r="I47" s="26">
        <f>H47*D47</f>
        <v>12800</v>
      </c>
    </row>
    <row r="48" spans="1:9" ht="30.75" customHeight="1" x14ac:dyDescent="0.25">
      <c r="A48" s="20">
        <v>6</v>
      </c>
      <c r="B48" s="21" t="s">
        <v>80</v>
      </c>
      <c r="C48" s="16" t="s">
        <v>115</v>
      </c>
      <c r="D48" s="72">
        <v>1</v>
      </c>
      <c r="E48" s="49"/>
      <c r="F48" s="18">
        <v>19700</v>
      </c>
      <c r="G48" s="18">
        <v>24700</v>
      </c>
      <c r="H48" s="5">
        <f t="shared" si="1"/>
        <v>22200</v>
      </c>
      <c r="I48" s="26">
        <f>H48*D48</f>
        <v>22200</v>
      </c>
    </row>
    <row r="49" spans="1:9" x14ac:dyDescent="0.25">
      <c r="A49" s="20">
        <v>7</v>
      </c>
      <c r="B49" s="21" t="s">
        <v>81</v>
      </c>
      <c r="C49" s="16" t="s">
        <v>114</v>
      </c>
      <c r="D49" s="72">
        <v>1</v>
      </c>
      <c r="E49" s="49"/>
      <c r="F49" s="18">
        <v>70400</v>
      </c>
      <c r="G49" s="18">
        <v>74400</v>
      </c>
      <c r="H49" s="5">
        <f t="shared" si="1"/>
        <v>72400</v>
      </c>
      <c r="I49" s="26">
        <f>H49*D49</f>
        <v>72400</v>
      </c>
    </row>
    <row r="50" spans="1:9" ht="44.25" customHeight="1" x14ac:dyDescent="0.25">
      <c r="A50" s="20">
        <v>8</v>
      </c>
      <c r="B50" s="21" t="s">
        <v>82</v>
      </c>
      <c r="C50" s="16" t="s">
        <v>114</v>
      </c>
      <c r="D50" s="72">
        <v>1</v>
      </c>
      <c r="E50" s="49"/>
      <c r="F50" s="18">
        <v>29000</v>
      </c>
      <c r="G50" s="18">
        <v>31000</v>
      </c>
      <c r="H50" s="5">
        <f t="shared" si="1"/>
        <v>30000</v>
      </c>
      <c r="I50" s="26">
        <f>H50*D50</f>
        <v>30000</v>
      </c>
    </row>
    <row r="51" spans="1:9" ht="36.75" customHeight="1" x14ac:dyDescent="0.25">
      <c r="A51" s="20">
        <v>9</v>
      </c>
      <c r="B51" s="21" t="s">
        <v>83</v>
      </c>
      <c r="C51" s="16" t="s">
        <v>114</v>
      </c>
      <c r="D51" s="72">
        <v>1</v>
      </c>
      <c r="E51" s="49"/>
      <c r="F51" s="18">
        <v>12400</v>
      </c>
      <c r="G51" s="18">
        <v>18400</v>
      </c>
      <c r="H51" s="5">
        <f t="shared" si="1"/>
        <v>15400</v>
      </c>
      <c r="I51" s="26">
        <f>H51*D51</f>
        <v>15400</v>
      </c>
    </row>
    <row r="52" spans="1:9" ht="57" customHeight="1" x14ac:dyDescent="0.25">
      <c r="A52" s="20">
        <v>10</v>
      </c>
      <c r="B52" s="21" t="s">
        <v>118</v>
      </c>
      <c r="C52" s="16" t="s">
        <v>114</v>
      </c>
      <c r="D52" s="74">
        <v>14</v>
      </c>
      <c r="E52" s="49"/>
      <c r="F52" s="18">
        <v>428.58</v>
      </c>
      <c r="G52" s="18">
        <v>500</v>
      </c>
      <c r="H52" s="5">
        <f t="shared" si="1"/>
        <v>464.28999999999996</v>
      </c>
      <c r="I52" s="26">
        <f>H52*D52</f>
        <v>6500.0599999999995</v>
      </c>
    </row>
    <row r="53" spans="1:9" ht="46.5" customHeight="1" x14ac:dyDescent="0.25">
      <c r="A53" s="20">
        <v>11</v>
      </c>
      <c r="B53" s="21" t="s">
        <v>119</v>
      </c>
      <c r="C53" s="16" t="s">
        <v>114</v>
      </c>
      <c r="D53" s="74">
        <v>6</v>
      </c>
      <c r="E53" s="49"/>
      <c r="F53" s="18">
        <v>583.34</v>
      </c>
      <c r="G53" s="18">
        <v>916.67</v>
      </c>
      <c r="H53" s="5">
        <f t="shared" si="1"/>
        <v>750.005</v>
      </c>
      <c r="I53" s="26">
        <v>4500.0600000000004</v>
      </c>
    </row>
    <row r="54" spans="1:9" ht="38.25" customHeight="1" x14ac:dyDescent="0.25">
      <c r="A54" s="20">
        <v>12</v>
      </c>
      <c r="B54" s="21" t="s">
        <v>120</v>
      </c>
      <c r="C54" s="16" t="s">
        <v>114</v>
      </c>
      <c r="D54" s="74">
        <v>6</v>
      </c>
      <c r="E54" s="49"/>
      <c r="F54" s="18">
        <v>416.67</v>
      </c>
      <c r="G54" s="18">
        <v>750</v>
      </c>
      <c r="H54" s="5">
        <f t="shared" si="1"/>
        <v>583.33500000000004</v>
      </c>
      <c r="I54" s="26">
        <v>3500.04</v>
      </c>
    </row>
    <row r="55" spans="1:9" ht="37.5" customHeight="1" x14ac:dyDescent="0.25">
      <c r="A55" s="20">
        <v>13</v>
      </c>
      <c r="B55" s="21" t="s">
        <v>84</v>
      </c>
      <c r="C55" s="16" t="s">
        <v>114</v>
      </c>
      <c r="D55" s="72">
        <v>12</v>
      </c>
      <c r="E55" s="49"/>
      <c r="F55" s="18">
        <v>2233.34</v>
      </c>
      <c r="G55" s="18">
        <v>3733.34</v>
      </c>
      <c r="H55" s="5">
        <f t="shared" si="1"/>
        <v>2983.34</v>
      </c>
      <c r="I55" s="26">
        <f>H55*D55</f>
        <v>35800.080000000002</v>
      </c>
    </row>
    <row r="56" spans="1:9" ht="35.25" customHeight="1" x14ac:dyDescent="0.25">
      <c r="A56" s="20">
        <v>14</v>
      </c>
      <c r="B56" s="21" t="s">
        <v>85</v>
      </c>
      <c r="C56" s="16" t="s">
        <v>114</v>
      </c>
      <c r="D56" s="72">
        <v>1</v>
      </c>
      <c r="E56" s="49"/>
      <c r="F56" s="18">
        <v>83900</v>
      </c>
      <c r="G56" s="18">
        <v>99500</v>
      </c>
      <c r="H56" s="5">
        <f t="shared" si="1"/>
        <v>91700</v>
      </c>
      <c r="I56" s="26">
        <f>H56*D56</f>
        <v>91700</v>
      </c>
    </row>
    <row r="57" spans="1:9" ht="30.75" customHeight="1" x14ac:dyDescent="0.25">
      <c r="A57" s="20">
        <v>15</v>
      </c>
      <c r="B57" s="21" t="s">
        <v>86</v>
      </c>
      <c r="C57" s="16" t="s">
        <v>114</v>
      </c>
      <c r="D57" s="72">
        <v>2</v>
      </c>
      <c r="E57" s="49"/>
      <c r="F57" s="18">
        <v>1300</v>
      </c>
      <c r="G57" s="18">
        <v>1850</v>
      </c>
      <c r="H57" s="5">
        <f t="shared" si="1"/>
        <v>1575</v>
      </c>
      <c r="I57" s="26">
        <f>H57*D57</f>
        <v>3150</v>
      </c>
    </row>
    <row r="58" spans="1:9" ht="29.25" customHeight="1" x14ac:dyDescent="0.25">
      <c r="A58" s="20">
        <v>16</v>
      </c>
      <c r="B58" s="21" t="s">
        <v>87</v>
      </c>
      <c r="C58" s="16" t="s">
        <v>114</v>
      </c>
      <c r="D58" s="72">
        <v>1</v>
      </c>
      <c r="E58" s="49"/>
      <c r="F58" s="18">
        <v>14600</v>
      </c>
      <c r="G58" s="18">
        <v>17600</v>
      </c>
      <c r="H58" s="5">
        <f t="shared" si="1"/>
        <v>16100</v>
      </c>
      <c r="I58" s="26">
        <f>H58*D58</f>
        <v>16100</v>
      </c>
    </row>
    <row r="59" spans="1:9" ht="36.75" customHeight="1" x14ac:dyDescent="0.25">
      <c r="A59" s="20">
        <v>17</v>
      </c>
      <c r="B59" s="21" t="s">
        <v>88</v>
      </c>
      <c r="C59" s="16" t="s">
        <v>114</v>
      </c>
      <c r="D59" s="72">
        <v>2</v>
      </c>
      <c r="E59" s="49"/>
      <c r="F59" s="18">
        <v>130</v>
      </c>
      <c r="G59" s="18">
        <v>380</v>
      </c>
      <c r="H59" s="5">
        <f t="shared" si="1"/>
        <v>255</v>
      </c>
      <c r="I59" s="26">
        <f>H59*D59</f>
        <v>510</v>
      </c>
    </row>
    <row r="60" spans="1:9" x14ac:dyDescent="0.25">
      <c r="A60" s="20">
        <v>18</v>
      </c>
      <c r="B60" s="21" t="s">
        <v>89</v>
      </c>
      <c r="C60" s="16" t="s">
        <v>114</v>
      </c>
      <c r="D60" s="72">
        <v>1</v>
      </c>
      <c r="E60" s="49"/>
      <c r="F60" s="18">
        <v>360</v>
      </c>
      <c r="G60" s="18">
        <v>860</v>
      </c>
      <c r="H60" s="5">
        <f t="shared" si="1"/>
        <v>610</v>
      </c>
      <c r="I60" s="26">
        <f>H60*D60</f>
        <v>610</v>
      </c>
    </row>
    <row r="61" spans="1:9" ht="30" customHeight="1" x14ac:dyDescent="0.25">
      <c r="A61" s="20">
        <v>19</v>
      </c>
      <c r="B61" s="21" t="s">
        <v>90</v>
      </c>
      <c r="C61" s="16" t="s">
        <v>114</v>
      </c>
      <c r="D61" s="72">
        <v>12</v>
      </c>
      <c r="E61" s="49"/>
      <c r="F61" s="18">
        <v>216.67</v>
      </c>
      <c r="G61" s="18">
        <v>341.67</v>
      </c>
      <c r="H61" s="5">
        <f t="shared" si="1"/>
        <v>279.17</v>
      </c>
      <c r="I61" s="26">
        <f>H61*D61</f>
        <v>3350.04</v>
      </c>
    </row>
    <row r="62" spans="1:9" ht="31.5" customHeight="1" x14ac:dyDescent="0.25">
      <c r="A62" s="20">
        <v>20</v>
      </c>
      <c r="B62" s="21" t="s">
        <v>91</v>
      </c>
      <c r="C62" s="16" t="s">
        <v>114</v>
      </c>
      <c r="D62" s="72">
        <v>6</v>
      </c>
      <c r="E62" s="49"/>
      <c r="F62" s="18">
        <v>4333.34</v>
      </c>
      <c r="G62" s="18">
        <v>4750</v>
      </c>
      <c r="H62" s="5">
        <f t="shared" si="1"/>
        <v>4541.67</v>
      </c>
      <c r="I62" s="26">
        <f>H62*D62</f>
        <v>27250.02</v>
      </c>
    </row>
    <row r="63" spans="1:9" ht="31.5" customHeight="1" x14ac:dyDescent="0.25">
      <c r="A63" s="20">
        <v>21</v>
      </c>
      <c r="B63" s="21" t="s">
        <v>92</v>
      </c>
      <c r="C63" s="16" t="s">
        <v>114</v>
      </c>
      <c r="D63" s="72">
        <v>6</v>
      </c>
      <c r="E63" s="49"/>
      <c r="F63" s="18">
        <v>3250</v>
      </c>
      <c r="G63" s="18">
        <v>4083.34</v>
      </c>
      <c r="H63" s="5">
        <f t="shared" si="1"/>
        <v>3666.67</v>
      </c>
      <c r="I63" s="26">
        <f>H63*D63</f>
        <v>22000.02</v>
      </c>
    </row>
    <row r="64" spans="1:9" ht="25.5" x14ac:dyDescent="0.25">
      <c r="A64" s="20">
        <v>22</v>
      </c>
      <c r="B64" s="21" t="s">
        <v>93</v>
      </c>
      <c r="C64" s="16" t="s">
        <v>114</v>
      </c>
      <c r="D64" s="72">
        <v>1</v>
      </c>
      <c r="E64" s="49"/>
      <c r="F64" s="18">
        <v>540000</v>
      </c>
      <c r="G64" s="18">
        <v>587000</v>
      </c>
      <c r="H64" s="5">
        <f t="shared" si="1"/>
        <v>563500</v>
      </c>
      <c r="I64" s="26">
        <f>H64*D64</f>
        <v>563500</v>
      </c>
    </row>
    <row r="65" spans="1:9" ht="33" customHeight="1" x14ac:dyDescent="0.25">
      <c r="A65" s="20">
        <v>23</v>
      </c>
      <c r="B65" s="21" t="s">
        <v>94</v>
      </c>
      <c r="C65" s="16" t="s">
        <v>114</v>
      </c>
      <c r="D65" s="72">
        <v>1</v>
      </c>
      <c r="E65" s="49"/>
      <c r="F65" s="18">
        <v>101500</v>
      </c>
      <c r="G65" s="18">
        <v>121000</v>
      </c>
      <c r="H65" s="5">
        <f t="shared" si="1"/>
        <v>111250</v>
      </c>
      <c r="I65" s="26">
        <f>H65*D65</f>
        <v>111250</v>
      </c>
    </row>
    <row r="66" spans="1:9" ht="29.25" customHeight="1" x14ac:dyDescent="0.25">
      <c r="A66" s="20">
        <v>24</v>
      </c>
      <c r="B66" s="21" t="s">
        <v>95</v>
      </c>
      <c r="C66" s="16" t="s">
        <v>114</v>
      </c>
      <c r="D66" s="72">
        <v>1</v>
      </c>
      <c r="E66" s="49"/>
      <c r="F66" s="18">
        <v>3700</v>
      </c>
      <c r="G66" s="18">
        <v>7700</v>
      </c>
      <c r="H66" s="5">
        <f t="shared" si="1"/>
        <v>5700</v>
      </c>
      <c r="I66" s="26">
        <f>H66*D66</f>
        <v>5700</v>
      </c>
    </row>
    <row r="67" spans="1:9" ht="32.25" customHeight="1" x14ac:dyDescent="0.25">
      <c r="A67" s="20">
        <v>25</v>
      </c>
      <c r="B67" s="21" t="s">
        <v>96</v>
      </c>
      <c r="C67" s="16" t="s">
        <v>114</v>
      </c>
      <c r="D67" s="72">
        <v>1</v>
      </c>
      <c r="E67" s="49"/>
      <c r="F67" s="18">
        <v>590</v>
      </c>
      <c r="G67" s="18">
        <v>990</v>
      </c>
      <c r="H67" s="5">
        <f t="shared" si="1"/>
        <v>790</v>
      </c>
      <c r="I67" s="26">
        <f>H67*D67</f>
        <v>790</v>
      </c>
    </row>
    <row r="68" spans="1:9" ht="37.5" customHeight="1" x14ac:dyDescent="0.25">
      <c r="A68" s="20">
        <v>26</v>
      </c>
      <c r="B68" s="21" t="s">
        <v>97</v>
      </c>
      <c r="C68" s="16" t="s">
        <v>114</v>
      </c>
      <c r="D68" s="72">
        <v>1</v>
      </c>
      <c r="E68" s="49"/>
      <c r="F68" s="18">
        <v>2600</v>
      </c>
      <c r="G68" s="18">
        <v>2900</v>
      </c>
      <c r="H68" s="5">
        <f t="shared" si="1"/>
        <v>2750</v>
      </c>
      <c r="I68" s="26">
        <f>H68*D68</f>
        <v>2750</v>
      </c>
    </row>
    <row r="69" spans="1:9" ht="29.25" customHeight="1" x14ac:dyDescent="0.25">
      <c r="A69" s="20">
        <v>27</v>
      </c>
      <c r="B69" s="21" t="s">
        <v>98</v>
      </c>
      <c r="C69" s="16" t="s">
        <v>114</v>
      </c>
      <c r="D69" s="72">
        <v>2</v>
      </c>
      <c r="E69" s="49"/>
      <c r="F69" s="18">
        <v>267.5</v>
      </c>
      <c r="G69" s="18">
        <v>250</v>
      </c>
      <c r="H69" s="5">
        <f t="shared" si="1"/>
        <v>258.75</v>
      </c>
      <c r="I69" s="26">
        <f>H69*D69</f>
        <v>517.5</v>
      </c>
    </row>
    <row r="70" spans="1:9" ht="33" customHeight="1" x14ac:dyDescent="0.25">
      <c r="A70" s="20">
        <v>28</v>
      </c>
      <c r="B70" s="21" t="s">
        <v>99</v>
      </c>
      <c r="C70" s="16" t="s">
        <v>114</v>
      </c>
      <c r="D70" s="74">
        <v>1</v>
      </c>
      <c r="E70" s="49"/>
      <c r="F70" s="18">
        <v>6400</v>
      </c>
      <c r="G70" s="18">
        <v>10000</v>
      </c>
      <c r="H70" s="5">
        <f t="shared" si="1"/>
        <v>8200</v>
      </c>
      <c r="I70" s="26">
        <f>H70*D70</f>
        <v>8200</v>
      </c>
    </row>
    <row r="71" spans="1:9" ht="33" customHeight="1" x14ac:dyDescent="0.25">
      <c r="A71" s="20">
        <v>29</v>
      </c>
      <c r="B71" s="21" t="s">
        <v>121</v>
      </c>
      <c r="C71" s="16" t="s">
        <v>114</v>
      </c>
      <c r="D71" s="74">
        <v>1</v>
      </c>
      <c r="E71" s="49"/>
      <c r="F71" s="18">
        <v>4000</v>
      </c>
      <c r="G71" s="18">
        <v>8100</v>
      </c>
      <c r="H71" s="5">
        <f t="shared" si="1"/>
        <v>6050</v>
      </c>
      <c r="I71" s="26">
        <f>H71*D71</f>
        <v>6050</v>
      </c>
    </row>
    <row r="72" spans="1:9" ht="30.75" customHeight="1" x14ac:dyDescent="0.25">
      <c r="A72" s="20">
        <v>30</v>
      </c>
      <c r="B72" s="21" t="s">
        <v>100</v>
      </c>
      <c r="C72" s="16" t="s">
        <v>115</v>
      </c>
      <c r="D72" s="72">
        <v>1</v>
      </c>
      <c r="E72" s="49"/>
      <c r="F72" s="18">
        <v>4950</v>
      </c>
      <c r="G72" s="18">
        <v>7450</v>
      </c>
      <c r="H72" s="5">
        <f t="shared" si="1"/>
        <v>6200</v>
      </c>
      <c r="I72" s="26">
        <f>H72*D72</f>
        <v>6200</v>
      </c>
    </row>
    <row r="73" spans="1:9" ht="30.75" customHeight="1" x14ac:dyDescent="0.25">
      <c r="A73" s="20">
        <v>31</v>
      </c>
      <c r="B73" s="21" t="s">
        <v>101</v>
      </c>
      <c r="C73" s="16" t="s">
        <v>115</v>
      </c>
      <c r="D73" s="72">
        <v>1</v>
      </c>
      <c r="E73" s="49"/>
      <c r="F73" s="18">
        <v>93800</v>
      </c>
      <c r="G73" s="18">
        <v>113800</v>
      </c>
      <c r="H73" s="5">
        <f t="shared" si="1"/>
        <v>103800</v>
      </c>
      <c r="I73" s="26">
        <f>H73*D73</f>
        <v>103800</v>
      </c>
    </row>
    <row r="74" spans="1:9" ht="26.25" customHeight="1" x14ac:dyDescent="0.25">
      <c r="A74" s="20">
        <v>32</v>
      </c>
      <c r="B74" s="21" t="s">
        <v>102</v>
      </c>
      <c r="C74" s="16" t="s">
        <v>115</v>
      </c>
      <c r="D74" s="72">
        <v>1</v>
      </c>
      <c r="E74" s="49"/>
      <c r="F74" s="18">
        <v>52000</v>
      </c>
      <c r="G74" s="18">
        <v>62000</v>
      </c>
      <c r="H74" s="5">
        <f t="shared" si="1"/>
        <v>57000</v>
      </c>
      <c r="I74" s="26">
        <f>H74*D74</f>
        <v>57000</v>
      </c>
    </row>
    <row r="75" spans="1:9" ht="33" customHeight="1" x14ac:dyDescent="0.25">
      <c r="A75" s="20">
        <v>33</v>
      </c>
      <c r="B75" s="21" t="s">
        <v>103</v>
      </c>
      <c r="C75" s="16" t="s">
        <v>114</v>
      </c>
      <c r="D75" s="72">
        <v>1</v>
      </c>
      <c r="E75" s="49"/>
      <c r="F75" s="18">
        <v>4680</v>
      </c>
      <c r="G75" s="18">
        <v>4680</v>
      </c>
      <c r="H75" s="5">
        <f t="shared" si="1"/>
        <v>4680</v>
      </c>
      <c r="I75" s="26">
        <f>H75*D75</f>
        <v>4680</v>
      </c>
    </row>
    <row r="76" spans="1:9" ht="30" customHeight="1" x14ac:dyDescent="0.25">
      <c r="A76" s="20">
        <v>34</v>
      </c>
      <c r="B76" s="21" t="s">
        <v>104</v>
      </c>
      <c r="C76" s="16" t="s">
        <v>114</v>
      </c>
      <c r="D76" s="72">
        <v>1</v>
      </c>
      <c r="E76" s="49"/>
      <c r="F76" s="18">
        <v>4500</v>
      </c>
      <c r="G76" s="18">
        <v>4500</v>
      </c>
      <c r="H76" s="5">
        <f t="shared" si="1"/>
        <v>4500</v>
      </c>
      <c r="I76" s="26">
        <f>H76*D76</f>
        <v>4500</v>
      </c>
    </row>
    <row r="77" spans="1:9" ht="56.25" customHeight="1" x14ac:dyDescent="0.25">
      <c r="A77" s="20">
        <v>35</v>
      </c>
      <c r="B77" s="21" t="s">
        <v>105</v>
      </c>
      <c r="C77" s="16" t="s">
        <v>115</v>
      </c>
      <c r="D77" s="72">
        <v>1</v>
      </c>
      <c r="E77" s="49"/>
      <c r="F77" s="18">
        <v>16900</v>
      </c>
      <c r="G77" s="18">
        <v>16900</v>
      </c>
      <c r="H77" s="5">
        <f t="shared" si="1"/>
        <v>16900</v>
      </c>
      <c r="I77" s="26">
        <f>H77*D77</f>
        <v>16900</v>
      </c>
    </row>
    <row r="78" spans="1:9" ht="32.25" customHeight="1" x14ac:dyDescent="0.25">
      <c r="A78" s="20">
        <v>36</v>
      </c>
      <c r="B78" s="21" t="s">
        <v>106</v>
      </c>
      <c r="C78" s="16" t="s">
        <v>114</v>
      </c>
      <c r="D78" s="72">
        <v>1</v>
      </c>
      <c r="E78" s="49"/>
      <c r="F78" s="18">
        <v>909.74</v>
      </c>
      <c r="G78" s="18">
        <v>909.86</v>
      </c>
      <c r="H78" s="5">
        <f t="shared" si="1"/>
        <v>909.8</v>
      </c>
      <c r="I78" s="26">
        <f>H78*D78</f>
        <v>909.8</v>
      </c>
    </row>
    <row r="79" spans="1:9" ht="30" customHeight="1" x14ac:dyDescent="0.25">
      <c r="A79" s="20">
        <v>37</v>
      </c>
      <c r="B79" s="21" t="s">
        <v>107</v>
      </c>
      <c r="C79" s="16" t="s">
        <v>114</v>
      </c>
      <c r="D79" s="72">
        <v>1</v>
      </c>
      <c r="E79" s="49"/>
      <c r="F79" s="18">
        <v>5200</v>
      </c>
      <c r="G79" s="18">
        <v>5200</v>
      </c>
      <c r="H79" s="5">
        <f t="shared" si="1"/>
        <v>5200</v>
      </c>
      <c r="I79" s="26">
        <f>H79*D79</f>
        <v>5200</v>
      </c>
    </row>
    <row r="80" spans="1:9" ht="33.75" customHeight="1" x14ac:dyDescent="0.25">
      <c r="A80" s="20">
        <v>38</v>
      </c>
      <c r="B80" s="21" t="s">
        <v>108</v>
      </c>
      <c r="C80" s="16" t="s">
        <v>116</v>
      </c>
      <c r="D80" s="72">
        <v>15</v>
      </c>
      <c r="E80" s="49"/>
      <c r="F80" s="18">
        <v>1033.3399999999999</v>
      </c>
      <c r="G80" s="18">
        <v>1233.3399999999999</v>
      </c>
      <c r="H80" s="5">
        <f t="shared" si="1"/>
        <v>1133.3399999999999</v>
      </c>
      <c r="I80" s="26">
        <f>H80*D80</f>
        <v>17000.099999999999</v>
      </c>
    </row>
    <row r="81" spans="1:9" x14ac:dyDescent="0.25">
      <c r="A81" s="20">
        <v>39</v>
      </c>
      <c r="B81" s="21" t="s">
        <v>109</v>
      </c>
      <c r="C81" s="16" t="s">
        <v>116</v>
      </c>
      <c r="D81" s="72">
        <v>18</v>
      </c>
      <c r="E81" s="49"/>
      <c r="F81" s="18">
        <v>472.22</v>
      </c>
      <c r="G81" s="18">
        <v>472.23</v>
      </c>
      <c r="H81" s="5">
        <f t="shared" si="1"/>
        <v>472.22500000000002</v>
      </c>
      <c r="I81" s="26">
        <v>8500.14</v>
      </c>
    </row>
    <row r="82" spans="1:9" ht="25.5" x14ac:dyDescent="0.25">
      <c r="A82" s="20">
        <v>40</v>
      </c>
      <c r="B82" s="21" t="s">
        <v>110</v>
      </c>
      <c r="C82" s="16" t="s">
        <v>116</v>
      </c>
      <c r="D82" s="72">
        <v>2</v>
      </c>
      <c r="E82" s="49"/>
      <c r="F82" s="18">
        <v>1050</v>
      </c>
      <c r="G82" s="18">
        <v>1050</v>
      </c>
      <c r="H82" s="5">
        <f t="shared" si="1"/>
        <v>1050</v>
      </c>
      <c r="I82" s="26">
        <f>H82*D82</f>
        <v>2100</v>
      </c>
    </row>
    <row r="83" spans="1:9" ht="27.75" customHeight="1" x14ac:dyDescent="0.25">
      <c r="A83" s="20">
        <v>41</v>
      </c>
      <c r="B83" s="21" t="s">
        <v>111</v>
      </c>
      <c r="C83" s="16" t="s">
        <v>114</v>
      </c>
      <c r="D83" s="72">
        <v>1</v>
      </c>
      <c r="E83" s="49"/>
      <c r="F83" s="18">
        <v>4550</v>
      </c>
      <c r="G83" s="18">
        <v>4550</v>
      </c>
      <c r="H83" s="5">
        <f t="shared" si="1"/>
        <v>4550</v>
      </c>
      <c r="I83" s="26">
        <f>H83*D83</f>
        <v>4550</v>
      </c>
    </row>
    <row r="84" spans="1:9" ht="25.5" x14ac:dyDescent="0.25">
      <c r="A84" s="20">
        <v>42</v>
      </c>
      <c r="B84" s="21" t="s">
        <v>112</v>
      </c>
      <c r="C84" s="16" t="s">
        <v>114</v>
      </c>
      <c r="D84" s="72">
        <v>1</v>
      </c>
      <c r="E84" s="49"/>
      <c r="F84" s="18">
        <v>1560</v>
      </c>
      <c r="G84" s="18">
        <v>1560</v>
      </c>
      <c r="H84" s="5">
        <f t="shared" si="1"/>
        <v>1560</v>
      </c>
      <c r="I84" s="26">
        <f>H84*D84</f>
        <v>1560</v>
      </c>
    </row>
    <row r="85" spans="1:9" ht="30.75" customHeight="1" x14ac:dyDescent="0.25">
      <c r="A85" s="20">
        <v>43</v>
      </c>
      <c r="B85" s="21" t="s">
        <v>113</v>
      </c>
      <c r="C85" s="16" t="s">
        <v>114</v>
      </c>
      <c r="D85" s="72">
        <v>2</v>
      </c>
      <c r="E85" s="49"/>
      <c r="F85" s="18">
        <v>7800</v>
      </c>
      <c r="G85" s="18">
        <v>7800</v>
      </c>
      <c r="H85" s="5">
        <f t="shared" si="1"/>
        <v>7800</v>
      </c>
      <c r="I85" s="26">
        <f>H85*D85</f>
        <v>15600</v>
      </c>
    </row>
    <row r="86" spans="1:9" x14ac:dyDescent="0.25">
      <c r="A86" s="23"/>
      <c r="B86" s="9" t="s">
        <v>10</v>
      </c>
      <c r="C86" s="25"/>
      <c r="D86" s="73"/>
      <c r="E86" s="52"/>
      <c r="F86" s="11"/>
      <c r="G86" s="12"/>
      <c r="H86" s="28"/>
      <c r="I86" s="27">
        <f>SUM(I43:I85)</f>
        <v>1595777.9200000002</v>
      </c>
    </row>
  </sheetData>
  <mergeCells count="121">
    <mergeCell ref="D83:E83"/>
    <mergeCell ref="D84:E84"/>
    <mergeCell ref="D85:E85"/>
    <mergeCell ref="D86:E86"/>
    <mergeCell ref="D78:E78"/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2"/>
    <mergeCell ref="D13:E13"/>
    <mergeCell ref="D14:E14"/>
    <mergeCell ref="D15:E15"/>
    <mergeCell ref="H41:H42"/>
    <mergeCell ref="B33:C33"/>
    <mergeCell ref="B34:C34"/>
    <mergeCell ref="B35:C35"/>
    <mergeCell ref="B36:C36"/>
    <mergeCell ref="B37:C37"/>
    <mergeCell ref="D36:E36"/>
    <mergeCell ref="D37:E37"/>
    <mergeCell ref="D38:E38"/>
    <mergeCell ref="D41:E42"/>
    <mergeCell ref="B29:C29"/>
    <mergeCell ref="B30:C30"/>
    <mergeCell ref="B31:C31"/>
    <mergeCell ref="B32:C32"/>
    <mergeCell ref="C41:C42"/>
    <mergeCell ref="B38:C38"/>
    <mergeCell ref="A10:H10"/>
    <mergeCell ref="A41:A42"/>
    <mergeCell ref="B41:B42"/>
    <mergeCell ref="G41:G42"/>
    <mergeCell ref="F11:F12"/>
    <mergeCell ref="F41:F42"/>
    <mergeCell ref="B11:C12"/>
    <mergeCell ref="B13:C13"/>
    <mergeCell ref="B14:C14"/>
    <mergeCell ref="B15:C15"/>
    <mergeCell ref="B16:C16"/>
    <mergeCell ref="B17:C17"/>
    <mergeCell ref="B18:C18"/>
    <mergeCell ref="B19:C19"/>
    <mergeCell ref="I41:I42"/>
    <mergeCell ref="A40:H40"/>
    <mergeCell ref="A11:A12"/>
    <mergeCell ref="G11:G12"/>
    <mergeCell ref="H11:H1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9:D9"/>
    <mergeCell ref="E6:G7"/>
    <mergeCell ref="E8:G8"/>
    <mergeCell ref="E9:G9"/>
    <mergeCell ref="A2:H2"/>
    <mergeCell ref="A6:A7"/>
    <mergeCell ref="D6:D7"/>
    <mergeCell ref="B6:C7"/>
    <mergeCell ref="B8:C8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2021-07-12T06:06:55Z</dcterms:modified>
</cp:coreProperties>
</file>