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2" sheetId="2" r:id="rId1"/>
    <sheet name="Лист1" sheetId="1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38" i="1" l="1"/>
  <c r="H37" i="1"/>
  <c r="H35" i="1"/>
  <c r="H36" i="1"/>
  <c r="H24" i="1"/>
  <c r="H25" i="1"/>
  <c r="H26" i="1"/>
  <c r="H27" i="1"/>
  <c r="H28" i="1"/>
  <c r="H29" i="1"/>
  <c r="H30" i="1"/>
  <c r="H31" i="1"/>
  <c r="H32" i="1"/>
  <c r="H33" i="1"/>
  <c r="F38" i="1" l="1"/>
  <c r="G38" i="1"/>
  <c r="H15" i="1" l="1"/>
  <c r="H16" i="1"/>
  <c r="H17" i="1"/>
  <c r="H18" i="1"/>
  <c r="H19" i="1"/>
  <c r="H20" i="1"/>
  <c r="H21" i="1"/>
  <c r="H22" i="1"/>
</calcChain>
</file>

<file path=xl/sharedStrings.xml><?xml version="1.0" encoding="utf-8"?>
<sst xmlns="http://schemas.openxmlformats.org/spreadsheetml/2006/main" count="95" uniqueCount="73">
  <si>
    <t>Начальная (максимальная) цена договора (руб.)</t>
  </si>
  <si>
    <t>Обоснование начальной (максимальной) цены договора</t>
  </si>
  <si>
    <t xml:space="preserve">Основные характеристики объекта закупки  </t>
  </si>
  <si>
    <t>Метод сопоставимых рыночных цен (анализа рынка)</t>
  </si>
  <si>
    <t xml:space="preserve">(подпись/расшифровка подписи)    </t>
  </si>
  <si>
    <t xml:space="preserve">Используемый метод определения НМЦД с обоснованием:     </t>
  </si>
  <si>
    <t>Расчет НМЦД</t>
  </si>
  <si>
    <t>Итого:</t>
  </si>
  <si>
    <t>Расчет начальной (максимальной) цены договора (НМЦД)</t>
  </si>
  <si>
    <t>Начальная (максимальная) цена договора сформирована на основании полученных коммерческих предложений от потенциальных поставщиков/исполнителей/подрядчиков.</t>
  </si>
  <si>
    <t xml:space="preserve">Количество, усл.ед </t>
  </si>
  <si>
    <t>в том числе цена за единицу работ:</t>
  </si>
  <si>
    <t>Наименование товара, работ, услуг</t>
  </si>
  <si>
    <t>Наименование работ</t>
  </si>
  <si>
    <t>1.1.</t>
  </si>
  <si>
    <t>1.2.</t>
  </si>
  <si>
    <t>1.3.</t>
  </si>
  <si>
    <t>1.4.</t>
  </si>
  <si>
    <t>1.5.</t>
  </si>
  <si>
    <t>1.6.</t>
  </si>
  <si>
    <t>1.7.</t>
  </si>
  <si>
    <t>1.8.</t>
  </si>
  <si>
    <t>2.</t>
  </si>
  <si>
    <t>3.</t>
  </si>
  <si>
    <t>1.</t>
  </si>
  <si>
    <t>Начальная (максимальная) цена единицы работ (руб.)</t>
  </si>
  <si>
    <t>№ п/п</t>
  </si>
  <si>
    <t>Текущий ремонт катера «Портконтроль-1», бортовой номер РАФ 19-68</t>
  </si>
  <si>
    <t>Текущий ремонт катера «PARKER RIB 900j BALTIK CABIN» бортовой номер РАФ 19-17 в период межнавигационного (зимнего) отстоя 2021-2022 гг.</t>
  </si>
  <si>
    <t>Дата подготовки обоснования НМЦК: 22.12.2021 г.</t>
  </si>
  <si>
    <t>Начальник отдела закупок</t>
  </si>
  <si>
    <t xml:space="preserve">________________/Затылкина О.О./                                      </t>
  </si>
  <si>
    <t>Цена, указанная в коммерческом предложении № 1 от 07.12.2021 № АМП-7774 (руб.)</t>
  </si>
  <si>
    <t>Цена, указанная в коммерческом предложении № 2 от 20.12.2021г.,№ АМП-8058 (руб.)</t>
  </si>
  <si>
    <t>Корпусная часть:</t>
  </si>
  <si>
    <t xml:space="preserve">Ремонт сколов, растрескиваний внутренней поверхности рубки катера. </t>
  </si>
  <si>
    <t>Ревизия воздушных баллонов катера. Проклейка поврежденных участков швов воздушных баллонов, проверка на герметичность.</t>
  </si>
  <si>
    <t xml:space="preserve">Изготовление бортовых потопчин. Монтаж бортовых потопчин на правый и левый борт катера. </t>
  </si>
  <si>
    <t>Демонтаж, правка с нагревом, монтаж на штатное место кронштейнов для хранения спасательных кругов.</t>
  </si>
  <si>
    <t>Установка на транец катера  швартовой «утки».</t>
  </si>
  <si>
    <t>Очистка, ревизия системы самоосушения кокпита катера от загрязнения. Замена сливных рукавов.</t>
  </si>
  <si>
    <t>Химическая очистка декоративной обивки рубки катера от загрязнений.</t>
  </si>
  <si>
    <t>Очистка подводной части катера от обрастания водорослями. Ремонт сколов корпуса катера. Грунтовка подводной части катера в 2 слоя и окраска необрастающей краской в 2 слоя.</t>
  </si>
  <si>
    <t>Очистка подводной части катера от обрастания водорослями. Ремонт сколов корпуса катера. Грунтовка подводной части катера в 2 слоя и окраска необрастающей краской в 2 слоя. (16 м2)</t>
  </si>
  <si>
    <t>Механическая часть: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</si>
  <si>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</si>
  <si>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</si>
  <si>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</si>
  <si>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</si>
  <si>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</si>
  <si>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</si>
  <si>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</si>
  <si>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</si>
  <si>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</si>
  <si>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</si>
  <si>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Очистить корпуса поворотно-откидных колонок правого и левого двигателей от следов обрастания ракушкой, загрунтовать и окрасить необрастающей краской</t>
  </si>
  <si>
    <t>Выполнить наплавку кромочной поверхности винта до номинального размера нержавеющей проволокой. Шлифовка и балансировка винта.</t>
  </si>
  <si>
    <t>Заменить сальники клапанов левого и правого двигателей катера.</t>
  </si>
  <si>
    <t>Заменить перепускной клапан (маслоотделитель)  левого двигателя катера.</t>
  </si>
  <si>
    <t>Заменить механизм включения переднего хода верхнего редуктора ПОК левого двигателя катера.</t>
  </si>
  <si>
    <t xml:space="preserve">Заменить анод гребного вала и сальниковые уплотнения нижнего редуктора ПОК левого двигателя.  </t>
  </si>
  <si>
    <t>Заменить нижний редуктор ПОК правого двигателя катера.</t>
  </si>
  <si>
    <t>Заменить уплотнительное соединение турбонагнетателя с впускным коллектором левого двигателя катера.</t>
  </si>
  <si>
    <t>Выполнить замену ручного топливоподкачивающего насоса левого двигателя катера.</t>
  </si>
  <si>
    <t>Замена анодной защиты ПОК (левый, правый двигатель катера)</t>
  </si>
  <si>
    <t>Электрооборудование</t>
  </si>
  <si>
    <t>3.1.</t>
  </si>
  <si>
    <t>3.2.</t>
  </si>
  <si>
    <t>3.3.</t>
  </si>
  <si>
    <t>Компьютерная диагностика блоков управления двигателями катера. ( с участием представителя дилера Mercury MerCruiser)</t>
  </si>
  <si>
    <t>Замена датчиков угла наклона приводов ПОК (левый, правый двигатель катера)</t>
  </si>
  <si>
    <t>Ремонт автономного отопителя катера.</t>
  </si>
  <si>
    <t xml:space="preserve">1 841 130 рублей 70 копеек (расчет приложен в виде отдельного файла)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</si>
</sst>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2" fontId="4" fillId="0" borderId="2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0" fontId="4" fillId="0" borderId="2" xfId="0" applyFont="1" applyBorder="1"/>
    <xf numFmtId="0" fontId="6" fillId="0" borderId="2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center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0" fillId="0" borderId="0" xfId="0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5" fillId="0" borderId="1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workbookViewId="0">
      <selection activeCell="A8" sqref="A8:B8"/>
    </sheetView>
  </sheetViews>
  <sheetFormatPr defaultRowHeight="15" x14ac:dyDescent="0.25"/>
  <cols>
    <col min="1" max="1" width="103.5703125" customWidth="1"/>
    <col min="2" max="2" width="68.28515625" customWidth="1"/>
  </cols>
  <sheetData>
    <row r="1" spans="1:3" x14ac:dyDescent="0.25">
      <c r="A1" s="21" t="s">
        <v>1</v>
      </c>
      <c r="B1" s="22"/>
    </row>
    <row r="2" spans="1:3" ht="44.25" customHeight="1" x14ac:dyDescent="0.25">
      <c r="A2" s="21" t="s">
        <v>27</v>
      </c>
      <c r="B2" s="22"/>
      <c r="C2" s="13"/>
    </row>
    <row r="3" spans="1:3" ht="15.75" x14ac:dyDescent="0.25">
      <c r="A3" s="1"/>
    </row>
    <row r="4" spans="1:3" ht="73.5" customHeight="1" x14ac:dyDescent="0.25">
      <c r="A4" s="25" t="s">
        <v>2</v>
      </c>
      <c r="B4" s="25" t="s">
        <v>28</v>
      </c>
    </row>
    <row r="5" spans="1:3" hidden="1" x14ac:dyDescent="0.25">
      <c r="A5" s="25"/>
      <c r="B5" s="25"/>
    </row>
    <row r="6" spans="1:3" ht="46.5" customHeight="1" x14ac:dyDescent="0.25">
      <c r="A6" s="17" t="s">
        <v>5</v>
      </c>
      <c r="B6" s="17" t="s">
        <v>3</v>
      </c>
    </row>
    <row r="7" spans="1:3" ht="59.25" customHeight="1" x14ac:dyDescent="0.25">
      <c r="A7" s="17" t="s">
        <v>6</v>
      </c>
      <c r="B7" s="19" t="s">
        <v>72</v>
      </c>
    </row>
    <row r="8" spans="1:3" ht="42" customHeight="1" thickBot="1" x14ac:dyDescent="0.3">
      <c r="A8" s="26" t="s">
        <v>29</v>
      </c>
      <c r="B8" s="27"/>
    </row>
    <row r="9" spans="1:3" ht="15.75" x14ac:dyDescent="0.25">
      <c r="A9" s="2"/>
    </row>
    <row r="10" spans="1:3" ht="47.25" customHeight="1" x14ac:dyDescent="0.25">
      <c r="A10" s="2" t="s">
        <v>30</v>
      </c>
    </row>
    <row r="11" spans="1:3" ht="25.5" customHeight="1" x14ac:dyDescent="0.25">
      <c r="A11" s="2" t="s">
        <v>31</v>
      </c>
    </row>
    <row r="12" spans="1:3" ht="24.75" customHeight="1" x14ac:dyDescent="0.25">
      <c r="A12" s="2" t="s">
        <v>4</v>
      </c>
    </row>
    <row r="13" spans="1:3" ht="15.75" x14ac:dyDescent="0.25">
      <c r="A13" s="2"/>
    </row>
    <row r="14" spans="1:3" ht="15.75" x14ac:dyDescent="0.25">
      <c r="A14" s="2"/>
    </row>
    <row r="15" spans="1:3" x14ac:dyDescent="0.25">
      <c r="A15" s="23" t="s">
        <v>9</v>
      </c>
    </row>
    <row r="16" spans="1:3" ht="20.25" customHeight="1" x14ac:dyDescent="0.25">
      <c r="A16" s="24"/>
    </row>
    <row r="17" spans="1:1" ht="15.75" x14ac:dyDescent="0.25">
      <c r="A17" s="2"/>
    </row>
  </sheetData>
  <mergeCells count="6">
    <mergeCell ref="A1:B1"/>
    <mergeCell ref="A15:A16"/>
    <mergeCell ref="A4:A5"/>
    <mergeCell ref="B4:B5"/>
    <mergeCell ref="A8:B8"/>
    <mergeCell ref="A2:B2"/>
  </mergeCells>
  <pageMargins left="0.7" right="0.7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8"/>
  <sheetViews>
    <sheetView tabSelected="1" zoomScale="118" zoomScaleNormal="118" workbookViewId="0">
      <selection activeCell="L13" sqref="L13"/>
    </sheetView>
  </sheetViews>
  <sheetFormatPr defaultRowHeight="15" x14ac:dyDescent="0.25"/>
  <cols>
    <col min="1" max="1" width="5" customWidth="1"/>
    <col min="2" max="2" width="33.140625" customWidth="1"/>
    <col min="3" max="3" width="15.42578125" customWidth="1"/>
    <col min="4" max="4" width="11.85546875" customWidth="1"/>
    <col min="5" max="6" width="16.42578125" customWidth="1"/>
    <col min="7" max="7" width="17.140625" style="4" customWidth="1"/>
    <col min="8" max="8" width="21" customWidth="1"/>
    <col min="9" max="9" width="18" style="3" customWidth="1"/>
  </cols>
  <sheetData>
    <row r="2" spans="1:8" ht="19.5" customHeight="1" x14ac:dyDescent="0.3">
      <c r="A2" s="67" t="s">
        <v>8</v>
      </c>
      <c r="B2" s="22"/>
      <c r="C2" s="22"/>
      <c r="D2" s="22"/>
      <c r="E2" s="22"/>
      <c r="F2" s="22"/>
      <c r="G2" s="22"/>
      <c r="H2" s="22"/>
    </row>
    <row r="3" spans="1:8" x14ac:dyDescent="0.25">
      <c r="A3" s="6"/>
      <c r="B3" s="6"/>
      <c r="C3" s="6"/>
      <c r="D3" s="6"/>
      <c r="E3" s="6"/>
      <c r="F3" s="6"/>
      <c r="G3" s="7"/>
      <c r="H3" s="6"/>
    </row>
    <row r="4" spans="1:8" x14ac:dyDescent="0.25">
      <c r="A4" s="6"/>
      <c r="B4" s="6"/>
      <c r="C4" s="6"/>
      <c r="D4" s="6"/>
      <c r="E4" s="6"/>
      <c r="F4" s="6"/>
      <c r="G4" s="7"/>
      <c r="H4" s="6"/>
    </row>
    <row r="5" spans="1:8" x14ac:dyDescent="0.25">
      <c r="A5" s="6"/>
      <c r="B5" s="6"/>
      <c r="C5" s="6"/>
      <c r="D5" s="6"/>
      <c r="E5" s="6"/>
      <c r="F5" s="6"/>
      <c r="G5" s="7"/>
      <c r="H5" s="6"/>
    </row>
    <row r="6" spans="1:8" ht="63.75" customHeight="1" x14ac:dyDescent="0.25">
      <c r="A6" s="54" t="s">
        <v>26</v>
      </c>
      <c r="B6" s="42" t="s">
        <v>12</v>
      </c>
      <c r="C6" s="43"/>
      <c r="D6" s="56" t="s">
        <v>10</v>
      </c>
      <c r="E6" s="42" t="s">
        <v>0</v>
      </c>
      <c r="F6" s="61"/>
      <c r="G6" s="43"/>
    </row>
    <row r="7" spans="1:8" ht="26.25" customHeight="1" x14ac:dyDescent="0.25">
      <c r="A7" s="55"/>
      <c r="B7" s="44"/>
      <c r="C7" s="45"/>
      <c r="D7" s="57"/>
      <c r="E7" s="44"/>
      <c r="F7" s="62"/>
      <c r="G7" s="45"/>
    </row>
    <row r="8" spans="1:8" ht="42.75" customHeight="1" x14ac:dyDescent="0.25">
      <c r="A8" s="18">
        <v>1</v>
      </c>
      <c r="B8" s="68" t="s">
        <v>28</v>
      </c>
      <c r="C8" s="36"/>
      <c r="D8" s="9">
        <v>1</v>
      </c>
      <c r="E8" s="63">
        <v>1841130.7</v>
      </c>
      <c r="F8" s="64"/>
      <c r="G8" s="30"/>
    </row>
    <row r="9" spans="1:8" ht="26.25" customHeight="1" x14ac:dyDescent="0.25">
      <c r="A9" s="8"/>
      <c r="B9" s="35" t="s">
        <v>7</v>
      </c>
      <c r="C9" s="59"/>
      <c r="D9" s="60"/>
      <c r="E9" s="65">
        <v>1841130.7</v>
      </c>
      <c r="F9" s="66"/>
      <c r="G9" s="34"/>
      <c r="H9" s="20"/>
    </row>
    <row r="10" spans="1:8" ht="26.25" customHeight="1" x14ac:dyDescent="0.25">
      <c r="A10" s="37" t="s">
        <v>11</v>
      </c>
      <c r="B10" s="38"/>
      <c r="C10" s="38"/>
      <c r="D10" s="38"/>
      <c r="E10" s="38"/>
      <c r="F10" s="38"/>
      <c r="G10" s="38"/>
      <c r="H10" s="39"/>
    </row>
    <row r="11" spans="1:8" ht="15" customHeight="1" x14ac:dyDescent="0.25">
      <c r="A11" s="54" t="s">
        <v>26</v>
      </c>
      <c r="B11" s="42" t="s">
        <v>13</v>
      </c>
      <c r="C11" s="43"/>
      <c r="D11" s="42" t="s">
        <v>10</v>
      </c>
      <c r="E11" s="43"/>
      <c r="F11" s="40" t="s">
        <v>32</v>
      </c>
      <c r="G11" s="40" t="s">
        <v>33</v>
      </c>
      <c r="H11" s="56" t="s">
        <v>25</v>
      </c>
    </row>
    <row r="12" spans="1:8" ht="45" customHeight="1" x14ac:dyDescent="0.25">
      <c r="A12" s="55"/>
      <c r="B12" s="44"/>
      <c r="C12" s="45"/>
      <c r="D12" s="44"/>
      <c r="E12" s="45"/>
      <c r="F12" s="41"/>
      <c r="G12" s="41"/>
      <c r="H12" s="57"/>
    </row>
    <row r="13" spans="1:8" ht="41.25" customHeight="1" x14ac:dyDescent="0.25">
      <c r="A13" s="18"/>
      <c r="B13" s="46" t="s">
        <v>28</v>
      </c>
      <c r="C13" s="36"/>
      <c r="D13" s="28"/>
      <c r="E13" s="30"/>
      <c r="F13" s="15"/>
      <c r="G13" s="15"/>
      <c r="H13" s="5"/>
    </row>
    <row r="14" spans="1:8" ht="27.75" customHeight="1" x14ac:dyDescent="0.25">
      <c r="A14" s="14" t="s">
        <v>24</v>
      </c>
      <c r="B14" s="47" t="s">
        <v>34</v>
      </c>
      <c r="C14" s="32"/>
      <c r="D14" s="28"/>
      <c r="E14" s="30"/>
      <c r="F14" s="15"/>
      <c r="G14" s="15"/>
      <c r="H14" s="5"/>
    </row>
    <row r="15" spans="1:8" ht="25.5" customHeight="1" x14ac:dyDescent="0.25">
      <c r="A15" s="14" t="s">
        <v>14</v>
      </c>
      <c r="B15" s="31" t="s">
        <v>35</v>
      </c>
      <c r="C15" s="32"/>
      <c r="D15" s="28">
        <v>1</v>
      </c>
      <c r="E15" s="30"/>
      <c r="F15" s="15">
        <v>58352.800000000003</v>
      </c>
      <c r="G15" s="15">
        <v>95000</v>
      </c>
      <c r="H15" s="5">
        <f t="shared" ref="H15:H37" si="0">(F15+G15)/2</f>
        <v>76676.399999999994</v>
      </c>
    </row>
    <row r="16" spans="1:8" ht="25.5" customHeight="1" x14ac:dyDescent="0.25">
      <c r="A16" s="14" t="s">
        <v>15</v>
      </c>
      <c r="B16" s="47" t="s">
        <v>36</v>
      </c>
      <c r="C16" s="32"/>
      <c r="D16" s="28">
        <v>1</v>
      </c>
      <c r="E16" s="30"/>
      <c r="F16" s="16">
        <v>42002.6</v>
      </c>
      <c r="G16" s="16">
        <v>50000</v>
      </c>
      <c r="H16" s="5">
        <f t="shared" si="0"/>
        <v>46001.3</v>
      </c>
    </row>
    <row r="17" spans="1:8" ht="24.75" customHeight="1" x14ac:dyDescent="0.25">
      <c r="A17" s="14" t="s">
        <v>16</v>
      </c>
      <c r="B17" s="31" t="s">
        <v>37</v>
      </c>
      <c r="C17" s="32"/>
      <c r="D17" s="28">
        <v>1</v>
      </c>
      <c r="E17" s="30"/>
      <c r="F17" s="16">
        <v>120000</v>
      </c>
      <c r="G17" s="16">
        <v>160000</v>
      </c>
      <c r="H17" s="5">
        <f t="shared" si="0"/>
        <v>140000</v>
      </c>
    </row>
    <row r="18" spans="1:8" ht="30.75" customHeight="1" x14ac:dyDescent="0.25">
      <c r="A18" s="14" t="s">
        <v>17</v>
      </c>
      <c r="B18" s="31" t="s">
        <v>38</v>
      </c>
      <c r="C18" s="48" t="s">
        <v>38</v>
      </c>
      <c r="D18" s="28">
        <v>1</v>
      </c>
      <c r="E18" s="30"/>
      <c r="F18" s="16">
        <v>24000</v>
      </c>
      <c r="G18" s="16">
        <v>20000</v>
      </c>
      <c r="H18" s="5">
        <f t="shared" si="0"/>
        <v>22000</v>
      </c>
    </row>
    <row r="19" spans="1:8" ht="24.75" customHeight="1" x14ac:dyDescent="0.25">
      <c r="A19" s="14" t="s">
        <v>18</v>
      </c>
      <c r="B19" s="31" t="s">
        <v>39</v>
      </c>
      <c r="C19" s="48" t="s">
        <v>39</v>
      </c>
      <c r="D19" s="28">
        <v>1</v>
      </c>
      <c r="E19" s="30"/>
      <c r="F19" s="16">
        <v>17000</v>
      </c>
      <c r="G19" s="16">
        <v>20000</v>
      </c>
      <c r="H19" s="5">
        <f t="shared" si="0"/>
        <v>18500</v>
      </c>
    </row>
    <row r="20" spans="1:8" ht="39" customHeight="1" x14ac:dyDescent="0.25">
      <c r="A20" s="18" t="s">
        <v>19</v>
      </c>
      <c r="B20" s="51" t="s">
        <v>40</v>
      </c>
      <c r="C20" s="58" t="s">
        <v>40</v>
      </c>
      <c r="D20" s="28">
        <v>1</v>
      </c>
      <c r="E20" s="30"/>
      <c r="F20" s="16">
        <v>17500</v>
      </c>
      <c r="G20" s="16">
        <v>15000</v>
      </c>
      <c r="H20" s="5">
        <f t="shared" si="0"/>
        <v>16250</v>
      </c>
    </row>
    <row r="21" spans="1:8" ht="28.5" customHeight="1" x14ac:dyDescent="0.25">
      <c r="A21" s="14" t="s">
        <v>20</v>
      </c>
      <c r="B21" s="31" t="s">
        <v>41</v>
      </c>
      <c r="C21" s="48" t="s">
        <v>41</v>
      </c>
      <c r="D21" s="28">
        <v>1</v>
      </c>
      <c r="E21" s="30"/>
      <c r="F21" s="16">
        <v>10000</v>
      </c>
      <c r="G21" s="16">
        <v>18000</v>
      </c>
      <c r="H21" s="5">
        <f t="shared" si="0"/>
        <v>14000</v>
      </c>
    </row>
    <row r="22" spans="1:8" ht="52.5" customHeight="1" x14ac:dyDescent="0.25">
      <c r="A22" s="14" t="s">
        <v>21</v>
      </c>
      <c r="B22" s="31" t="s">
        <v>43</v>
      </c>
      <c r="C22" s="48" t="s">
        <v>42</v>
      </c>
      <c r="D22" s="28">
        <v>1</v>
      </c>
      <c r="E22" s="30"/>
      <c r="F22" s="16">
        <v>175000</v>
      </c>
      <c r="G22" s="16">
        <v>200000</v>
      </c>
      <c r="H22" s="5">
        <f t="shared" si="0"/>
        <v>187500</v>
      </c>
    </row>
    <row r="23" spans="1:8" ht="24.75" customHeight="1" x14ac:dyDescent="0.25">
      <c r="A23" s="14" t="s">
        <v>22</v>
      </c>
      <c r="B23" s="31" t="s">
        <v>44</v>
      </c>
      <c r="C23" s="32"/>
      <c r="D23" s="28"/>
      <c r="E23" s="30"/>
      <c r="F23" s="16"/>
      <c r="G23" s="16"/>
      <c r="H23" s="5"/>
    </row>
    <row r="24" spans="1:8" ht="24.75" customHeight="1" x14ac:dyDescent="0.25">
      <c r="A24" s="14" t="s">
        <v>45</v>
      </c>
      <c r="B24" s="52" t="s">
        <v>55</v>
      </c>
      <c r="C24" s="53" t="s">
        <v>55</v>
      </c>
      <c r="D24" s="28">
        <v>1</v>
      </c>
      <c r="E24" s="29"/>
      <c r="F24" s="16">
        <v>82776</v>
      </c>
      <c r="G24" s="16">
        <v>100000</v>
      </c>
      <c r="H24" s="5">
        <f t="shared" si="0"/>
        <v>91388</v>
      </c>
    </row>
    <row r="25" spans="1:8" ht="24.75" customHeight="1" x14ac:dyDescent="0.25">
      <c r="A25" s="14" t="s">
        <v>46</v>
      </c>
      <c r="B25" s="52" t="s">
        <v>56</v>
      </c>
      <c r="C25" s="53" t="s">
        <v>56</v>
      </c>
      <c r="D25" s="28">
        <v>1</v>
      </c>
      <c r="E25" s="29"/>
      <c r="F25" s="16">
        <v>30000</v>
      </c>
      <c r="G25" s="16">
        <v>40000</v>
      </c>
      <c r="H25" s="5">
        <f t="shared" si="0"/>
        <v>35000</v>
      </c>
    </row>
    <row r="26" spans="1:8" ht="24.75" customHeight="1" x14ac:dyDescent="0.25">
      <c r="A26" s="14" t="s">
        <v>47</v>
      </c>
      <c r="B26" s="52" t="s">
        <v>57</v>
      </c>
      <c r="C26" s="53" t="s">
        <v>57</v>
      </c>
      <c r="D26" s="28">
        <v>1</v>
      </c>
      <c r="E26" s="29"/>
      <c r="F26" s="16">
        <v>36020</v>
      </c>
      <c r="G26" s="16">
        <v>40000</v>
      </c>
      <c r="H26" s="5">
        <f t="shared" si="0"/>
        <v>38010</v>
      </c>
    </row>
    <row r="27" spans="1:8" ht="24.75" customHeight="1" x14ac:dyDescent="0.25">
      <c r="A27" s="14" t="s">
        <v>48</v>
      </c>
      <c r="B27" s="52" t="s">
        <v>58</v>
      </c>
      <c r="C27" s="53" t="s">
        <v>58</v>
      </c>
      <c r="D27" s="28">
        <v>1</v>
      </c>
      <c r="E27" s="29"/>
      <c r="F27" s="16">
        <v>20050</v>
      </c>
      <c r="G27" s="16">
        <v>25000</v>
      </c>
      <c r="H27" s="5">
        <f t="shared" si="0"/>
        <v>22525</v>
      </c>
    </row>
    <row r="28" spans="1:8" ht="24.75" customHeight="1" x14ac:dyDescent="0.25">
      <c r="A28" s="14" t="s">
        <v>49</v>
      </c>
      <c r="B28" s="52" t="s">
        <v>59</v>
      </c>
      <c r="C28" s="53" t="s">
        <v>59</v>
      </c>
      <c r="D28" s="28">
        <v>1</v>
      </c>
      <c r="E28" s="29"/>
      <c r="F28" s="16">
        <v>172950</v>
      </c>
      <c r="G28" s="16">
        <v>180000</v>
      </c>
      <c r="H28" s="5">
        <f t="shared" si="0"/>
        <v>176475</v>
      </c>
    </row>
    <row r="29" spans="1:8" ht="24.75" customHeight="1" x14ac:dyDescent="0.25">
      <c r="A29" s="14" t="s">
        <v>50</v>
      </c>
      <c r="B29" s="52" t="s">
        <v>60</v>
      </c>
      <c r="C29" s="53" t="s">
        <v>60</v>
      </c>
      <c r="D29" s="28">
        <v>1</v>
      </c>
      <c r="E29" s="29"/>
      <c r="F29" s="16">
        <v>24420</v>
      </c>
      <c r="G29" s="16">
        <v>30000</v>
      </c>
      <c r="H29" s="5">
        <f t="shared" si="0"/>
        <v>27210</v>
      </c>
    </row>
    <row r="30" spans="1:8" ht="24.75" customHeight="1" x14ac:dyDescent="0.25">
      <c r="A30" s="14" t="s">
        <v>51</v>
      </c>
      <c r="B30" s="52" t="s">
        <v>61</v>
      </c>
      <c r="C30" s="53" t="s">
        <v>61</v>
      </c>
      <c r="D30" s="28">
        <v>1</v>
      </c>
      <c r="E30" s="29"/>
      <c r="F30" s="16">
        <v>636000</v>
      </c>
      <c r="G30" s="16">
        <v>600000</v>
      </c>
      <c r="H30" s="5">
        <f t="shared" si="0"/>
        <v>618000</v>
      </c>
    </row>
    <row r="31" spans="1:8" ht="24.75" customHeight="1" x14ac:dyDescent="0.25">
      <c r="A31" s="14" t="s">
        <v>52</v>
      </c>
      <c r="B31" s="52" t="s">
        <v>62</v>
      </c>
      <c r="C31" s="53" t="s">
        <v>62</v>
      </c>
      <c r="D31" s="28">
        <v>1</v>
      </c>
      <c r="E31" s="29"/>
      <c r="F31" s="16">
        <v>14190</v>
      </c>
      <c r="G31" s="16">
        <v>15000</v>
      </c>
      <c r="H31" s="5">
        <f t="shared" si="0"/>
        <v>14595</v>
      </c>
    </row>
    <row r="32" spans="1:8" ht="24.75" customHeight="1" x14ac:dyDescent="0.25">
      <c r="A32" s="14" t="s">
        <v>53</v>
      </c>
      <c r="B32" s="52" t="s">
        <v>63</v>
      </c>
      <c r="C32" s="53" t="s">
        <v>63</v>
      </c>
      <c r="D32" s="28">
        <v>1</v>
      </c>
      <c r="E32" s="29"/>
      <c r="F32" s="16">
        <v>44100</v>
      </c>
      <c r="G32" s="16">
        <v>50000</v>
      </c>
      <c r="H32" s="5">
        <f t="shared" si="0"/>
        <v>47050</v>
      </c>
    </row>
    <row r="33" spans="1:8" ht="24.75" customHeight="1" x14ac:dyDescent="0.25">
      <c r="A33" s="14" t="s">
        <v>54</v>
      </c>
      <c r="B33" s="52" t="s">
        <v>64</v>
      </c>
      <c r="C33" s="53" t="s">
        <v>64</v>
      </c>
      <c r="D33" s="28">
        <v>1</v>
      </c>
      <c r="E33" s="29"/>
      <c r="F33" s="16">
        <v>59800</v>
      </c>
      <c r="G33" s="16">
        <v>60000</v>
      </c>
      <c r="H33" s="5">
        <f t="shared" si="0"/>
        <v>59900</v>
      </c>
    </row>
    <row r="34" spans="1:8" ht="28.5" customHeight="1" x14ac:dyDescent="0.25">
      <c r="A34" s="18" t="s">
        <v>23</v>
      </c>
      <c r="B34" s="51" t="s">
        <v>65</v>
      </c>
      <c r="C34" s="36"/>
      <c r="D34" s="28"/>
      <c r="E34" s="30"/>
      <c r="F34" s="16"/>
      <c r="G34" s="16"/>
      <c r="H34" s="5"/>
    </row>
    <row r="35" spans="1:8" ht="42.75" customHeight="1" x14ac:dyDescent="0.25">
      <c r="A35" s="18" t="s">
        <v>66</v>
      </c>
      <c r="B35" s="49" t="s">
        <v>69</v>
      </c>
      <c r="C35" s="50" t="s">
        <v>69</v>
      </c>
      <c r="D35" s="28">
        <v>1</v>
      </c>
      <c r="E35" s="29"/>
      <c r="F35" s="16">
        <v>85000</v>
      </c>
      <c r="G35" s="16">
        <v>100000</v>
      </c>
      <c r="H35" s="5">
        <f t="shared" si="0"/>
        <v>92500</v>
      </c>
    </row>
    <row r="36" spans="1:8" ht="28.5" customHeight="1" x14ac:dyDescent="0.25">
      <c r="A36" s="18" t="s">
        <v>67</v>
      </c>
      <c r="B36" s="49" t="s">
        <v>70</v>
      </c>
      <c r="C36" s="50" t="s">
        <v>70</v>
      </c>
      <c r="D36" s="28">
        <v>1</v>
      </c>
      <c r="E36" s="29"/>
      <c r="F36" s="16">
        <v>47700</v>
      </c>
      <c r="G36" s="16">
        <v>50000</v>
      </c>
      <c r="H36" s="5">
        <f t="shared" si="0"/>
        <v>48850</v>
      </c>
    </row>
    <row r="37" spans="1:8" ht="30" customHeight="1" x14ac:dyDescent="0.25">
      <c r="A37" s="14" t="s">
        <v>68</v>
      </c>
      <c r="B37" s="31" t="s">
        <v>71</v>
      </c>
      <c r="C37" s="32" t="s">
        <v>71</v>
      </c>
      <c r="D37" s="28">
        <v>1</v>
      </c>
      <c r="E37" s="30"/>
      <c r="F37" s="16">
        <v>42400</v>
      </c>
      <c r="G37" s="16">
        <v>55000</v>
      </c>
      <c r="H37" s="5">
        <f t="shared" si="0"/>
        <v>48700</v>
      </c>
    </row>
    <row r="38" spans="1:8" x14ac:dyDescent="0.25">
      <c r="A38" s="8"/>
      <c r="B38" s="35" t="s">
        <v>7</v>
      </c>
      <c r="C38" s="36"/>
      <c r="D38" s="33"/>
      <c r="E38" s="34"/>
      <c r="F38" s="10">
        <f>SUM(F14:F37)</f>
        <v>1759261.4</v>
      </c>
      <c r="G38" s="11">
        <f>SUM(G14:G37)</f>
        <v>1923000</v>
      </c>
      <c r="H38" s="12">
        <f>SUM(H14:H37)</f>
        <v>1841130.7</v>
      </c>
    </row>
  </sheetData>
  <mergeCells count="68">
    <mergeCell ref="B9:D9"/>
    <mergeCell ref="E6:G7"/>
    <mergeCell ref="E8:G8"/>
    <mergeCell ref="E9:G9"/>
    <mergeCell ref="A2:H2"/>
    <mergeCell ref="A6:A7"/>
    <mergeCell ref="D6:D7"/>
    <mergeCell ref="B6:C7"/>
    <mergeCell ref="B8:C8"/>
    <mergeCell ref="A11:A12"/>
    <mergeCell ref="G11:G12"/>
    <mergeCell ref="H11:H12"/>
    <mergeCell ref="B20:C20"/>
    <mergeCell ref="B21:C21"/>
    <mergeCell ref="D11:E12"/>
    <mergeCell ref="D13:E13"/>
    <mergeCell ref="D14:E14"/>
    <mergeCell ref="D15:E15"/>
    <mergeCell ref="B32:C32"/>
    <mergeCell ref="B22:C22"/>
    <mergeCell ref="B33:C33"/>
    <mergeCell ref="B25:C25"/>
    <mergeCell ref="B26:C26"/>
    <mergeCell ref="B27:C27"/>
    <mergeCell ref="B28:C28"/>
    <mergeCell ref="B24:C24"/>
    <mergeCell ref="D21:E21"/>
    <mergeCell ref="D22:E22"/>
    <mergeCell ref="B38:C38"/>
    <mergeCell ref="A10:H10"/>
    <mergeCell ref="F11:F12"/>
    <mergeCell ref="B11:C12"/>
    <mergeCell ref="B13:C13"/>
    <mergeCell ref="B14:C14"/>
    <mergeCell ref="B15:C15"/>
    <mergeCell ref="B16:C16"/>
    <mergeCell ref="B17:C17"/>
    <mergeCell ref="B18:C18"/>
    <mergeCell ref="B19:C19"/>
    <mergeCell ref="B35:C35"/>
    <mergeCell ref="B36:C36"/>
    <mergeCell ref="D35:E35"/>
    <mergeCell ref="D16:E16"/>
    <mergeCell ref="D17:E17"/>
    <mergeCell ref="D18:E18"/>
    <mergeCell ref="D19:E19"/>
    <mergeCell ref="D20:E20"/>
    <mergeCell ref="D23:E23"/>
    <mergeCell ref="B37:C37"/>
    <mergeCell ref="D34:E34"/>
    <mergeCell ref="D37:E37"/>
    <mergeCell ref="D38:E38"/>
    <mergeCell ref="D26:E26"/>
    <mergeCell ref="D27:E27"/>
    <mergeCell ref="D28:E28"/>
    <mergeCell ref="D29:E29"/>
    <mergeCell ref="D30:E30"/>
    <mergeCell ref="B23:C23"/>
    <mergeCell ref="B34:C34"/>
    <mergeCell ref="D24:E24"/>
    <mergeCell ref="B29:C29"/>
    <mergeCell ref="B30:C30"/>
    <mergeCell ref="B31:C31"/>
    <mergeCell ref="D36:E36"/>
    <mergeCell ref="D33:E33"/>
    <mergeCell ref="D25:E25"/>
    <mergeCell ref="D31:E31"/>
    <mergeCell ref="D32:E32"/>
  </mergeCells>
  <pageMargins left="0.7" right="0.7" top="0.75" bottom="0.75" header="0.3" footer="0.3"/>
  <pageSetup paperSize="9"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2021-12-29T10:26:42Z</dcterms:modified>
</cp:coreProperties>
</file>