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L65" i="1" l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F6" i="1" l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E65" i="1" l="1"/>
  <c r="H65" i="1"/>
  <c r="G65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J6" i="1"/>
  <c r="K22" i="1"/>
  <c r="K21" i="1"/>
  <c r="J65" i="1" l="1"/>
  <c r="I65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" i="1"/>
  <c r="A8" i="1" l="1"/>
  <c r="A9" i="1" s="1"/>
  <c r="A11" i="1" s="1"/>
  <c r="A12" i="1" s="1"/>
  <c r="A13" i="1" s="1"/>
  <c r="A14" i="1" s="1"/>
  <c r="A15" i="1" s="1"/>
  <c r="A16" i="1" s="1"/>
  <c r="A17" i="1" s="1"/>
  <c r="A18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<sst xmlns="http://schemas.openxmlformats.org/spreadsheetml/2006/main" count="143" uniqueCount="91">
  <si>
    <t xml:space="preserve">Характеристика ценовой информации </t>
  </si>
  <si>
    <t xml:space="preserve">Средняя арифметическая величина цены шт. </t>
  </si>
  <si>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</si>
  <si>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</si>
  <si>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</si>
  <si>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Используемый метод определения НМЦК с обоснованием:     </t>
  </si>
  <si>
    <t>Метод сопоставимых рыночных цен (анализа рынка)</t>
  </si>
  <si>
    <t>Расчет НМЦК</t>
  </si>
  <si>
    <t xml:space="preserve">(подпись/расшифровка подписи)    </t>
  </si>
  <si>
    <t xml:space="preserve"> сформирована  исходя из данных ценовых предложений, полученных от трех поставщиков.</t>
  </si>
  <si>
    <t>№/№</t>
  </si>
  <si>
    <t>Карандаш механический</t>
  </si>
  <si>
    <t>Ластик</t>
  </si>
  <si>
    <t>Папка с кнопкой</t>
  </si>
  <si>
    <t>Расчет начальной (максимальной) цены (НМЦ)</t>
  </si>
  <si>
    <t>ИТОГО:</t>
  </si>
  <si>
    <t xml:space="preserve">Количество </t>
  </si>
  <si>
    <t>Бумага для записи "куб"</t>
  </si>
  <si>
    <t>Клей-карандаш</t>
  </si>
  <si>
    <t>Корректирующая жидкость</t>
  </si>
  <si>
    <t xml:space="preserve">Пластиковые самоклеящиеся закладки </t>
  </si>
  <si>
    <t xml:space="preserve">Короб архивный </t>
  </si>
  <si>
    <t xml:space="preserve">Папка "Дело" </t>
  </si>
  <si>
    <t xml:space="preserve">________________/Кирилова Ю.С./                                      </t>
  </si>
  <si>
    <t>Папка на резинках</t>
  </si>
  <si>
    <t>Блок самоклеящийся 38*51</t>
  </si>
  <si>
    <t>Блок самоклеящийся 51*76</t>
  </si>
  <si>
    <t>Блок самоклеящийся 76*76</t>
  </si>
  <si>
    <t xml:space="preserve">Грифель для механического карандаша </t>
  </si>
  <si>
    <t>Зажимы для бумаг 15 мм</t>
  </si>
  <si>
    <t>Ед. изм.</t>
  </si>
  <si>
    <t>упак</t>
  </si>
  <si>
    <t>Зажимы для бумаг 32 мм</t>
  </si>
  <si>
    <t>Зажимы для бумаг 51 мм</t>
  </si>
  <si>
    <t>Карандаш чернографитный  с ластиком</t>
  </si>
  <si>
    <t>Конверт С5</t>
  </si>
  <si>
    <t>Конверт Е65</t>
  </si>
  <si>
    <t>Конверт С4</t>
  </si>
  <si>
    <t>Конверт-пакеты С4 объемные</t>
  </si>
  <si>
    <t>флак</t>
  </si>
  <si>
    <t xml:space="preserve">Лезвия для ножей </t>
  </si>
  <si>
    <t>компл</t>
  </si>
  <si>
    <t>Маркер для CD/DWD</t>
  </si>
  <si>
    <t xml:space="preserve">Маркер перманентный </t>
  </si>
  <si>
    <t>Папка на 2 кольцах</t>
  </si>
  <si>
    <t>Папка 80 прозрачных файлов</t>
  </si>
  <si>
    <t>Папка 100 прозрачных файлов</t>
  </si>
  <si>
    <t xml:space="preserve">Папка-уголок </t>
  </si>
  <si>
    <t>Папка-файл перфорированная большой вместимости</t>
  </si>
  <si>
    <t>Ручка гелевая красная</t>
  </si>
  <si>
    <t>Ручка гелевая синяя</t>
  </si>
  <si>
    <t>Ручка гелевая черная</t>
  </si>
  <si>
    <t xml:space="preserve">Ручка шариковая синяя </t>
  </si>
  <si>
    <t>Ручка шариковая синяя 0,8 мм</t>
  </si>
  <si>
    <t>Ручка шариковая синяя 1,0 мм</t>
  </si>
  <si>
    <t>Ручка шариковая черная 0,8 мм</t>
  </si>
  <si>
    <t>Скобы для степлера № 10</t>
  </si>
  <si>
    <t>Скобы для степлера № 24/6</t>
  </si>
  <si>
    <t>Скоросшиватель картонный</t>
  </si>
  <si>
    <t>Скоросшиватель пластиковый с боковым зажимом</t>
  </si>
  <si>
    <t>Скоросшиватель пластиковый с пружиной</t>
  </si>
  <si>
    <t>Скотч упаковочный, или клейкая лента</t>
  </si>
  <si>
    <t>Скотч узкий, или клейкая лента</t>
  </si>
  <si>
    <t>Клейкая двухсторонняя лента</t>
  </si>
  <si>
    <t xml:space="preserve">Набор текстовыделителей </t>
  </si>
  <si>
    <t>набор</t>
  </si>
  <si>
    <t>Файлы перфорированные 35мкм</t>
  </si>
  <si>
    <t>Файлы перфорированные 50 мкм</t>
  </si>
  <si>
    <t>Файлы перфорированные 60 мкм</t>
  </si>
  <si>
    <t>Файлы перфорированные 100 мкм</t>
  </si>
  <si>
    <t>Шило</t>
  </si>
  <si>
    <t>Бумага для факса</t>
  </si>
  <si>
    <t xml:space="preserve"> рул</t>
  </si>
  <si>
    <t>шт.</t>
  </si>
  <si>
    <r>
      <t xml:space="preserve">Цена за шт, указанная в коммерческом предложении № 2 от 09.03.2023., </t>
    </r>
    <r>
      <rPr>
        <sz val="10"/>
        <rFont val="Times New Roman"/>
        <family val="1"/>
        <charset val="204"/>
      </rPr>
      <t>Вх. № АМП-1313 (руб.)</t>
    </r>
  </si>
  <si>
    <r>
      <t xml:space="preserve">Цена за шт. указанная в коммерческом предложении № 1 от 09.03.2023 г.,             </t>
    </r>
    <r>
      <rPr>
        <sz val="10"/>
        <rFont val="Times New Roman"/>
        <family val="1"/>
        <charset val="204"/>
      </rPr>
      <t xml:space="preserve">Вх. № АМП </t>
    </r>
    <r>
      <rPr>
        <sz val="10"/>
        <color theme="1"/>
        <rFont val="Times New Roman"/>
        <family val="1"/>
        <charset val="204"/>
      </rPr>
      <t>- 1314 (руб.)</t>
    </r>
  </si>
  <si>
    <r>
      <t xml:space="preserve">Цена за шт., указанная в коммерческом предложении № 3 от 09.03.2023 г., </t>
    </r>
    <r>
      <rPr>
        <sz val="10"/>
        <rFont val="Times New Roman"/>
        <family val="1"/>
        <charset val="204"/>
      </rPr>
      <t xml:space="preserve">Вх. № 3 АМП-1359 </t>
    </r>
    <r>
      <rPr>
        <sz val="10"/>
        <color theme="1"/>
        <rFont val="Times New Roman"/>
        <family val="1"/>
        <charset val="204"/>
      </rPr>
      <t>(руб.)</t>
    </r>
  </si>
  <si>
    <t>Дата подготовки обоснования НМЦК: 14.03.2023 г.</t>
  </si>
  <si>
    <t xml:space="preserve"> 282 253 рубля 30 копеек (расчет приложен в виде отдельного файла)                    </t>
  </si>
  <si>
    <t>Краска штемпельная синяя</t>
  </si>
  <si>
    <t>Обложки А4</t>
  </si>
  <si>
    <t>Ручка шариковая черная 0,6 мм</t>
  </si>
  <si>
    <t>Скрепки 28 мм</t>
  </si>
  <si>
    <t>Скрепки большие 50 мм</t>
  </si>
  <si>
    <t>Салфетки чистящие для оргтехники, 100шт. В тубе</t>
  </si>
  <si>
    <t>туба</t>
  </si>
  <si>
    <t xml:space="preserve">Бумага А4 </t>
  </si>
  <si>
    <t>Главный специалист в сфере закупок</t>
  </si>
  <si>
    <t>на поставку канцтоваров   для нужд Махачкалинского филиала  ФГБУ «АМП Каспийского моря».</t>
  </si>
  <si>
    <t>поставка канцтоваров  для нужд Махачкалинского филиала ФГБУ «АМП Каспийского моря».</t>
  </si>
  <si>
    <t>Начальная (максимальная) цена договора на поставку канцтоваров  для нужд Махачкалинского филиала  ФГБУ «АМП  Каспийского моря»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</si>
</sst>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44" fontId="7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center" vertical="center"/>
    </xf>
    <xf numFmtId="44" fontId="0" fillId="0" borderId="0" xfId="0" applyNumberFormat="1" applyFill="1"/>
    <xf numFmtId="165" fontId="0" fillId="0" borderId="0" xfId="0" applyNumberFormat="1" applyFill="1"/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Fill="1" applyBorder="1"/>
    <xf numFmtId="4" fontId="7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0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selection activeCell="A6" sqref="A6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3</v>
      </c>
    </row>
    <row r="2" spans="1:2" ht="15.75" x14ac:dyDescent="0.25">
      <c r="A2" s="1" t="s">
        <v>88</v>
      </c>
    </row>
    <row r="3" spans="1:2" ht="16.5" thickBot="1" x14ac:dyDescent="0.3">
      <c r="A3" s="2"/>
    </row>
    <row r="4" spans="1:2" ht="73.5" customHeight="1" x14ac:dyDescent="0.25">
      <c r="A4" s="40" t="s">
        <v>4</v>
      </c>
      <c r="B4" s="40" t="s">
        <v>89</v>
      </c>
    </row>
    <row r="5" spans="1:2" ht="15.75" hidden="1" thickBot="1" x14ac:dyDescent="0.3">
      <c r="A5" s="41"/>
      <c r="B5" s="41"/>
    </row>
    <row r="6" spans="1:2" ht="75.75" customHeight="1" thickBot="1" x14ac:dyDescent="0.3">
      <c r="A6" s="4" t="s">
        <v>5</v>
      </c>
      <c r="B6" s="3" t="s">
        <v>6</v>
      </c>
    </row>
    <row r="7" spans="1:2" ht="88.5" customHeight="1" thickBot="1" x14ac:dyDescent="0.3">
      <c r="A7" s="4" t="s">
        <v>7</v>
      </c>
      <c r="B7" s="3" t="s">
        <v>78</v>
      </c>
    </row>
    <row r="8" spans="1:2" ht="63" customHeight="1" thickBot="1" x14ac:dyDescent="0.3">
      <c r="A8" s="42" t="s">
        <v>77</v>
      </c>
      <c r="B8" s="43"/>
    </row>
    <row r="9" spans="1:2" ht="15.75" x14ac:dyDescent="0.25">
      <c r="A9" s="5"/>
    </row>
    <row r="10" spans="1:2" ht="47.25" customHeight="1" x14ac:dyDescent="0.25">
      <c r="A10" s="5" t="s">
        <v>87</v>
      </c>
    </row>
    <row r="11" spans="1:2" ht="25.5" customHeight="1" x14ac:dyDescent="0.25">
      <c r="A11" s="5" t="s">
        <v>23</v>
      </c>
    </row>
    <row r="12" spans="1:2" ht="24.75" customHeight="1" x14ac:dyDescent="0.25">
      <c r="A12" s="5" t="s">
        <v>8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6" t="s">
        <v>90</v>
      </c>
    </row>
    <row r="19" spans="1:1" ht="15.75" x14ac:dyDescent="0.25">
      <c r="A19" s="5" t="s">
        <v>9</v>
      </c>
    </row>
    <row r="20" spans="1:1" ht="15.75" x14ac:dyDescent="0.25">
      <c r="A20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opLeftCell="A46" zoomScale="130" zoomScaleNormal="130" workbookViewId="0">
      <selection activeCell="B67" sqref="B67"/>
    </sheetView>
  </sheetViews>
  <sheetFormatPr defaultRowHeight="15" x14ac:dyDescent="0.25"/>
  <cols>
    <col min="1" max="1" width="5" customWidth="1"/>
    <col min="2" max="2" width="23.42578125" style="11" customWidth="1"/>
    <col min="3" max="3" width="7.7109375" style="11" customWidth="1"/>
    <col min="4" max="4" width="10.28515625" style="11" customWidth="1"/>
    <col min="5" max="5" width="17.42578125" style="12" customWidth="1"/>
    <col min="6" max="6" width="17.42578125" style="12" hidden="1" customWidth="1"/>
    <col min="7" max="7" width="15.140625" style="8" customWidth="1"/>
    <col min="8" max="8" width="17" style="8" hidden="1" customWidth="1"/>
    <col min="9" max="9" width="15.28515625" style="8" customWidth="1"/>
    <col min="10" max="10" width="20.28515625" style="8" hidden="1" customWidth="1"/>
    <col min="11" max="11" width="15.140625" customWidth="1"/>
    <col min="12" max="12" width="18" customWidth="1"/>
    <col min="14" max="14" width="12.28515625" customWidth="1"/>
  </cols>
  <sheetData>
    <row r="1" spans="1:14" x14ac:dyDescent="0.25">
      <c r="B1" s="11">
        <v>10</v>
      </c>
    </row>
    <row r="2" spans="1:14" ht="18.75" x14ac:dyDescent="0.3">
      <c r="E2" s="44" t="s">
        <v>14</v>
      </c>
      <c r="F2" s="44"/>
      <c r="G2" s="45"/>
      <c r="H2" s="45"/>
      <c r="I2" s="45"/>
      <c r="J2" s="45"/>
      <c r="K2" s="45"/>
    </row>
    <row r="3" spans="1:14" x14ac:dyDescent="0.25">
      <c r="A3" s="9"/>
      <c r="G3" s="10"/>
      <c r="H3" s="10"/>
      <c r="I3" s="10"/>
      <c r="J3" s="10"/>
      <c r="K3" s="9"/>
      <c r="L3" s="9"/>
    </row>
    <row r="4" spans="1:14" ht="63.95" customHeight="1" x14ac:dyDescent="0.25">
      <c r="A4" s="51" t="s">
        <v>10</v>
      </c>
      <c r="B4" s="46" t="s">
        <v>0</v>
      </c>
      <c r="C4" s="52" t="s">
        <v>30</v>
      </c>
      <c r="D4" s="46" t="s">
        <v>16</v>
      </c>
      <c r="E4" s="47" t="s">
        <v>75</v>
      </c>
      <c r="F4" s="26"/>
      <c r="G4" s="47" t="s">
        <v>74</v>
      </c>
      <c r="H4" s="29"/>
      <c r="I4" s="47" t="s">
        <v>76</v>
      </c>
      <c r="J4" s="29"/>
      <c r="K4" s="46" t="s">
        <v>1</v>
      </c>
      <c r="L4" s="46" t="s">
        <v>2</v>
      </c>
    </row>
    <row r="5" spans="1:14" ht="26.25" customHeight="1" x14ac:dyDescent="0.25">
      <c r="A5" s="51"/>
      <c r="B5" s="47"/>
      <c r="C5" s="53"/>
      <c r="D5" s="47"/>
      <c r="E5" s="48"/>
      <c r="F5" s="27"/>
      <c r="G5" s="48"/>
      <c r="H5" s="30"/>
      <c r="I5" s="48"/>
      <c r="J5" s="30"/>
      <c r="K5" s="46"/>
      <c r="L5" s="46"/>
    </row>
    <row r="6" spans="1:14" x14ac:dyDescent="0.25">
      <c r="A6" s="23">
        <v>1</v>
      </c>
      <c r="B6" s="36" t="s">
        <v>25</v>
      </c>
      <c r="C6" s="37" t="s">
        <v>31</v>
      </c>
      <c r="D6" s="37">
        <v>28</v>
      </c>
      <c r="E6" s="24">
        <v>60</v>
      </c>
      <c r="F6" s="24">
        <f>D6*E6</f>
        <v>1680</v>
      </c>
      <c r="G6" s="15">
        <v>54</v>
      </c>
      <c r="H6" s="15">
        <f>G6*D6</f>
        <v>1512</v>
      </c>
      <c r="I6" s="16">
        <v>60</v>
      </c>
      <c r="J6" s="33">
        <f t="shared" ref="J6:J37" si="0">I6*D6</f>
        <v>1680</v>
      </c>
      <c r="K6" s="14">
        <f t="shared" ref="K6:K37" si="1">(E6+G6+I6)/3</f>
        <v>58</v>
      </c>
      <c r="L6" s="39">
        <f>D6*K6</f>
        <v>1624</v>
      </c>
      <c r="N6" s="22"/>
    </row>
    <row r="7" spans="1:14" x14ac:dyDescent="0.25">
      <c r="A7" s="23">
        <v>2</v>
      </c>
      <c r="B7" s="36" t="s">
        <v>26</v>
      </c>
      <c r="C7" s="37" t="s">
        <v>31</v>
      </c>
      <c r="D7" s="37">
        <v>3</v>
      </c>
      <c r="E7" s="24">
        <v>30</v>
      </c>
      <c r="F7" s="24">
        <f t="shared" ref="F7:F56" si="2">D7*E7</f>
        <v>90</v>
      </c>
      <c r="G7" s="15">
        <v>27</v>
      </c>
      <c r="H7" s="15">
        <f t="shared" ref="H7:H64" si="3">G7*D7</f>
        <v>81</v>
      </c>
      <c r="I7" s="16">
        <v>30</v>
      </c>
      <c r="J7" s="33">
        <f t="shared" si="0"/>
        <v>90</v>
      </c>
      <c r="K7" s="14">
        <f t="shared" si="1"/>
        <v>29</v>
      </c>
      <c r="L7" s="39">
        <f t="shared" ref="L7:L64" si="4">D7*K7</f>
        <v>87</v>
      </c>
      <c r="M7" s="7"/>
      <c r="N7" s="22"/>
    </row>
    <row r="8" spans="1:14" x14ac:dyDescent="0.25">
      <c r="A8" s="23">
        <f t="shared" ref="A8:A58" si="5">A7+1</f>
        <v>3</v>
      </c>
      <c r="B8" s="36" t="s">
        <v>27</v>
      </c>
      <c r="C8" s="37" t="s">
        <v>31</v>
      </c>
      <c r="D8" s="37">
        <v>19</v>
      </c>
      <c r="E8" s="24">
        <v>32</v>
      </c>
      <c r="F8" s="24">
        <f t="shared" si="2"/>
        <v>608</v>
      </c>
      <c r="G8" s="15">
        <v>32</v>
      </c>
      <c r="H8" s="15">
        <f t="shared" si="3"/>
        <v>608</v>
      </c>
      <c r="I8" s="16">
        <v>32</v>
      </c>
      <c r="J8" s="33">
        <f t="shared" si="0"/>
        <v>608</v>
      </c>
      <c r="K8" s="14">
        <f t="shared" si="1"/>
        <v>32</v>
      </c>
      <c r="L8" s="39">
        <f t="shared" si="4"/>
        <v>608</v>
      </c>
      <c r="M8" s="7"/>
      <c r="N8" s="22"/>
    </row>
    <row r="9" spans="1:14" ht="19.5" customHeight="1" x14ac:dyDescent="0.25">
      <c r="A9" s="23">
        <f t="shared" si="5"/>
        <v>4</v>
      </c>
      <c r="B9" s="36" t="s">
        <v>17</v>
      </c>
      <c r="C9" s="37" t="s">
        <v>31</v>
      </c>
      <c r="D9" s="37">
        <v>25</v>
      </c>
      <c r="E9" s="24">
        <v>115</v>
      </c>
      <c r="F9" s="24">
        <f t="shared" si="2"/>
        <v>2875</v>
      </c>
      <c r="G9" s="15">
        <v>107</v>
      </c>
      <c r="H9" s="15">
        <f t="shared" si="3"/>
        <v>2675</v>
      </c>
      <c r="I9" s="16">
        <v>115</v>
      </c>
      <c r="J9" s="33">
        <f t="shared" si="0"/>
        <v>2875</v>
      </c>
      <c r="K9" s="14">
        <f t="shared" si="1"/>
        <v>112.33</v>
      </c>
      <c r="L9" s="39">
        <f t="shared" si="4"/>
        <v>2808.25</v>
      </c>
      <c r="M9" s="7"/>
      <c r="N9" s="22"/>
    </row>
    <row r="10" spans="1:14" ht="25.5" x14ac:dyDescent="0.25">
      <c r="A10" s="23">
        <v>5</v>
      </c>
      <c r="B10" s="36" t="s">
        <v>28</v>
      </c>
      <c r="C10" s="37" t="s">
        <v>31</v>
      </c>
      <c r="D10" s="37">
        <v>15</v>
      </c>
      <c r="E10" s="24">
        <v>35</v>
      </c>
      <c r="F10" s="24">
        <f t="shared" si="2"/>
        <v>525</v>
      </c>
      <c r="G10" s="15">
        <v>32</v>
      </c>
      <c r="H10" s="15">
        <f t="shared" si="3"/>
        <v>480</v>
      </c>
      <c r="I10" s="16">
        <v>35</v>
      </c>
      <c r="J10" s="33">
        <f t="shared" si="0"/>
        <v>525</v>
      </c>
      <c r="K10" s="14">
        <f t="shared" si="1"/>
        <v>34</v>
      </c>
      <c r="L10" s="39">
        <f t="shared" si="4"/>
        <v>510</v>
      </c>
      <c r="M10" s="7"/>
      <c r="N10" s="22"/>
    </row>
    <row r="11" spans="1:14" x14ac:dyDescent="0.25">
      <c r="A11" s="23">
        <f t="shared" si="5"/>
        <v>6</v>
      </c>
      <c r="B11" s="36" t="s">
        <v>29</v>
      </c>
      <c r="C11" s="37" t="s">
        <v>31</v>
      </c>
      <c r="D11" s="37">
        <v>91</v>
      </c>
      <c r="E11" s="24">
        <v>60</v>
      </c>
      <c r="F11" s="24">
        <f t="shared" si="2"/>
        <v>5460</v>
      </c>
      <c r="G11" s="15">
        <v>54</v>
      </c>
      <c r="H11" s="15">
        <f t="shared" si="3"/>
        <v>4914</v>
      </c>
      <c r="I11" s="16">
        <v>60</v>
      </c>
      <c r="J11" s="33">
        <f t="shared" si="0"/>
        <v>5460</v>
      </c>
      <c r="K11" s="14">
        <f t="shared" si="1"/>
        <v>58</v>
      </c>
      <c r="L11" s="39">
        <f t="shared" si="4"/>
        <v>5278</v>
      </c>
      <c r="M11" s="7"/>
      <c r="N11" s="22"/>
    </row>
    <row r="12" spans="1:14" x14ac:dyDescent="0.25">
      <c r="A12" s="23">
        <f t="shared" si="5"/>
        <v>7</v>
      </c>
      <c r="B12" s="36" t="s">
        <v>32</v>
      </c>
      <c r="C12" s="37" t="s">
        <v>31</v>
      </c>
      <c r="D12" s="37">
        <v>10</v>
      </c>
      <c r="E12" s="24">
        <v>110</v>
      </c>
      <c r="F12" s="24">
        <f t="shared" si="2"/>
        <v>1100</v>
      </c>
      <c r="G12" s="15">
        <v>107</v>
      </c>
      <c r="H12" s="15">
        <f t="shared" si="3"/>
        <v>1070</v>
      </c>
      <c r="I12" s="16">
        <v>110</v>
      </c>
      <c r="J12" s="33">
        <f t="shared" si="0"/>
        <v>1100</v>
      </c>
      <c r="K12" s="14">
        <f t="shared" si="1"/>
        <v>109</v>
      </c>
      <c r="L12" s="39">
        <f t="shared" si="4"/>
        <v>1090</v>
      </c>
      <c r="M12" s="7"/>
      <c r="N12" s="22"/>
    </row>
    <row r="13" spans="1:14" x14ac:dyDescent="0.25">
      <c r="A13" s="23">
        <f t="shared" si="5"/>
        <v>8</v>
      </c>
      <c r="B13" s="36" t="s">
        <v>33</v>
      </c>
      <c r="C13" s="37" t="s">
        <v>31</v>
      </c>
      <c r="D13" s="37">
        <v>10</v>
      </c>
      <c r="E13" s="24">
        <v>215</v>
      </c>
      <c r="F13" s="24">
        <f t="shared" si="2"/>
        <v>2150</v>
      </c>
      <c r="G13" s="15">
        <v>214</v>
      </c>
      <c r="H13" s="15">
        <f t="shared" si="3"/>
        <v>2140</v>
      </c>
      <c r="I13" s="16">
        <v>215</v>
      </c>
      <c r="J13" s="33">
        <f t="shared" si="0"/>
        <v>2150</v>
      </c>
      <c r="K13" s="14">
        <f t="shared" si="1"/>
        <v>214.67</v>
      </c>
      <c r="L13" s="39">
        <f t="shared" si="4"/>
        <v>2146.6999999999998</v>
      </c>
      <c r="M13" s="7"/>
      <c r="N13" s="22"/>
    </row>
    <row r="14" spans="1:14" x14ac:dyDescent="0.25">
      <c r="A14" s="23">
        <f t="shared" si="5"/>
        <v>9</v>
      </c>
      <c r="B14" s="36" t="s">
        <v>11</v>
      </c>
      <c r="C14" s="37" t="s">
        <v>73</v>
      </c>
      <c r="D14" s="37">
        <v>15</v>
      </c>
      <c r="E14" s="24">
        <v>54</v>
      </c>
      <c r="F14" s="24">
        <f t="shared" si="2"/>
        <v>810</v>
      </c>
      <c r="G14" s="15">
        <v>54</v>
      </c>
      <c r="H14" s="15">
        <f t="shared" si="3"/>
        <v>810</v>
      </c>
      <c r="I14" s="16">
        <v>54</v>
      </c>
      <c r="J14" s="33">
        <f t="shared" si="0"/>
        <v>810</v>
      </c>
      <c r="K14" s="14">
        <f t="shared" si="1"/>
        <v>54</v>
      </c>
      <c r="L14" s="39">
        <f t="shared" si="4"/>
        <v>810</v>
      </c>
      <c r="M14" s="7"/>
      <c r="N14" s="22"/>
    </row>
    <row r="15" spans="1:14" ht="38.25" x14ac:dyDescent="0.25">
      <c r="A15" s="23">
        <f t="shared" si="5"/>
        <v>10</v>
      </c>
      <c r="B15" s="36" t="s">
        <v>34</v>
      </c>
      <c r="C15" s="37" t="s">
        <v>73</v>
      </c>
      <c r="D15" s="37">
        <v>60</v>
      </c>
      <c r="E15" s="24">
        <v>16</v>
      </c>
      <c r="F15" s="24">
        <f t="shared" si="2"/>
        <v>960</v>
      </c>
      <c r="G15" s="15">
        <v>16</v>
      </c>
      <c r="H15" s="15">
        <f t="shared" si="3"/>
        <v>960</v>
      </c>
      <c r="I15" s="16">
        <v>16</v>
      </c>
      <c r="J15" s="33">
        <f t="shared" si="0"/>
        <v>960</v>
      </c>
      <c r="K15" s="14">
        <f t="shared" si="1"/>
        <v>16</v>
      </c>
      <c r="L15" s="39">
        <f t="shared" si="4"/>
        <v>960</v>
      </c>
      <c r="M15" s="7"/>
      <c r="N15" s="22"/>
    </row>
    <row r="16" spans="1:14" x14ac:dyDescent="0.25">
      <c r="A16" s="23">
        <f t="shared" si="5"/>
        <v>11</v>
      </c>
      <c r="B16" s="36" t="s">
        <v>18</v>
      </c>
      <c r="C16" s="37" t="s">
        <v>73</v>
      </c>
      <c r="D16" s="37">
        <v>15</v>
      </c>
      <c r="E16" s="24">
        <v>50</v>
      </c>
      <c r="F16" s="24">
        <f t="shared" si="2"/>
        <v>750</v>
      </c>
      <c r="G16" s="15">
        <v>48</v>
      </c>
      <c r="H16" s="15">
        <f t="shared" si="3"/>
        <v>720</v>
      </c>
      <c r="I16" s="16">
        <v>50</v>
      </c>
      <c r="J16" s="33">
        <f t="shared" si="0"/>
        <v>750</v>
      </c>
      <c r="K16" s="14">
        <f t="shared" si="1"/>
        <v>49.33</v>
      </c>
      <c r="L16" s="39">
        <f t="shared" si="4"/>
        <v>739.95</v>
      </c>
      <c r="M16" s="7"/>
      <c r="N16" s="22"/>
    </row>
    <row r="17" spans="1:14" x14ac:dyDescent="0.25">
      <c r="A17" s="23">
        <f t="shared" si="5"/>
        <v>12</v>
      </c>
      <c r="B17" s="36" t="s">
        <v>35</v>
      </c>
      <c r="C17" s="37" t="s">
        <v>73</v>
      </c>
      <c r="D17" s="37">
        <v>50</v>
      </c>
      <c r="E17" s="24">
        <v>4.5</v>
      </c>
      <c r="F17" s="24">
        <f t="shared" si="2"/>
        <v>225</v>
      </c>
      <c r="G17" s="15">
        <v>4.5</v>
      </c>
      <c r="H17" s="15">
        <f t="shared" si="3"/>
        <v>225</v>
      </c>
      <c r="I17" s="16">
        <v>4.5</v>
      </c>
      <c r="J17" s="33">
        <f t="shared" si="0"/>
        <v>225</v>
      </c>
      <c r="K17" s="14">
        <f t="shared" si="1"/>
        <v>4.5</v>
      </c>
      <c r="L17" s="39">
        <f t="shared" si="4"/>
        <v>225</v>
      </c>
      <c r="M17" s="7"/>
      <c r="N17" s="22"/>
    </row>
    <row r="18" spans="1:14" ht="26.25" customHeight="1" x14ac:dyDescent="0.25">
      <c r="A18" s="23">
        <f t="shared" si="5"/>
        <v>13</v>
      </c>
      <c r="B18" s="36" t="s">
        <v>36</v>
      </c>
      <c r="C18" s="37" t="s">
        <v>73</v>
      </c>
      <c r="D18" s="37">
        <v>60</v>
      </c>
      <c r="E18" s="24">
        <v>3.2</v>
      </c>
      <c r="F18" s="24">
        <f t="shared" si="2"/>
        <v>192</v>
      </c>
      <c r="G18" s="15">
        <v>3.2</v>
      </c>
      <c r="H18" s="15">
        <f t="shared" si="3"/>
        <v>192</v>
      </c>
      <c r="I18" s="16">
        <v>3.2</v>
      </c>
      <c r="J18" s="33">
        <f t="shared" si="0"/>
        <v>192</v>
      </c>
      <c r="K18" s="14">
        <f t="shared" si="1"/>
        <v>3.2</v>
      </c>
      <c r="L18" s="39">
        <f t="shared" si="4"/>
        <v>192</v>
      </c>
      <c r="M18" s="7"/>
      <c r="N18" s="22"/>
    </row>
    <row r="19" spans="1:14" x14ac:dyDescent="0.25">
      <c r="A19" s="23">
        <v>14</v>
      </c>
      <c r="B19" s="36" t="s">
        <v>37</v>
      </c>
      <c r="C19" s="37" t="s">
        <v>73</v>
      </c>
      <c r="D19" s="37">
        <v>20</v>
      </c>
      <c r="E19" s="24">
        <v>10</v>
      </c>
      <c r="F19" s="24">
        <f t="shared" si="2"/>
        <v>200</v>
      </c>
      <c r="G19" s="15">
        <v>8.5</v>
      </c>
      <c r="H19" s="15">
        <f t="shared" si="3"/>
        <v>170</v>
      </c>
      <c r="I19" s="16">
        <v>10</v>
      </c>
      <c r="J19" s="33">
        <f t="shared" si="0"/>
        <v>200</v>
      </c>
      <c r="K19" s="14">
        <f t="shared" si="1"/>
        <v>9.5</v>
      </c>
      <c r="L19" s="39">
        <f t="shared" si="4"/>
        <v>190</v>
      </c>
      <c r="M19" s="7"/>
      <c r="N19" s="22"/>
    </row>
    <row r="20" spans="1:14" ht="25.5" x14ac:dyDescent="0.25">
      <c r="A20" s="23">
        <v>15</v>
      </c>
      <c r="B20" s="36" t="s">
        <v>38</v>
      </c>
      <c r="C20" s="37" t="s">
        <v>73</v>
      </c>
      <c r="D20" s="37">
        <v>10</v>
      </c>
      <c r="E20" s="24">
        <v>36</v>
      </c>
      <c r="F20" s="24">
        <f t="shared" si="2"/>
        <v>360</v>
      </c>
      <c r="G20" s="25">
        <v>35</v>
      </c>
      <c r="H20" s="15">
        <f t="shared" si="3"/>
        <v>350</v>
      </c>
      <c r="I20" s="16">
        <v>36</v>
      </c>
      <c r="J20" s="33">
        <f t="shared" si="0"/>
        <v>360</v>
      </c>
      <c r="K20" s="14">
        <f t="shared" si="1"/>
        <v>35.67</v>
      </c>
      <c r="L20" s="39">
        <f t="shared" si="4"/>
        <v>356.7</v>
      </c>
      <c r="M20" s="7"/>
      <c r="N20" s="22"/>
    </row>
    <row r="21" spans="1:14" x14ac:dyDescent="0.25">
      <c r="A21" s="23">
        <v>16</v>
      </c>
      <c r="B21" s="36" t="s">
        <v>21</v>
      </c>
      <c r="C21" s="37" t="s">
        <v>73</v>
      </c>
      <c r="D21" s="37">
        <v>12</v>
      </c>
      <c r="E21" s="24">
        <v>110</v>
      </c>
      <c r="F21" s="24">
        <f t="shared" si="2"/>
        <v>1320</v>
      </c>
      <c r="G21" s="25">
        <v>107</v>
      </c>
      <c r="H21" s="15">
        <f t="shared" si="3"/>
        <v>1284</v>
      </c>
      <c r="I21" s="16">
        <v>110</v>
      </c>
      <c r="J21" s="33">
        <f t="shared" si="0"/>
        <v>1320</v>
      </c>
      <c r="K21" s="14">
        <f t="shared" si="1"/>
        <v>109</v>
      </c>
      <c r="L21" s="39">
        <f t="shared" si="4"/>
        <v>1308</v>
      </c>
      <c r="M21" s="7"/>
      <c r="N21" s="22"/>
    </row>
    <row r="22" spans="1:14" x14ac:dyDescent="0.25">
      <c r="A22" s="23">
        <v>17</v>
      </c>
      <c r="B22" s="36" t="s">
        <v>19</v>
      </c>
      <c r="C22" s="37" t="s">
        <v>39</v>
      </c>
      <c r="D22" s="37">
        <v>20</v>
      </c>
      <c r="E22" s="24">
        <v>45</v>
      </c>
      <c r="F22" s="24">
        <f t="shared" si="2"/>
        <v>900</v>
      </c>
      <c r="G22" s="25">
        <v>43</v>
      </c>
      <c r="H22" s="15">
        <f t="shared" si="3"/>
        <v>860</v>
      </c>
      <c r="I22" s="16">
        <v>45</v>
      </c>
      <c r="J22" s="33">
        <f t="shared" si="0"/>
        <v>900</v>
      </c>
      <c r="K22" s="14">
        <f t="shared" si="1"/>
        <v>44.33</v>
      </c>
      <c r="L22" s="39">
        <f t="shared" si="4"/>
        <v>886.6</v>
      </c>
      <c r="M22" s="7"/>
      <c r="N22" s="22"/>
    </row>
    <row r="23" spans="1:14" x14ac:dyDescent="0.25">
      <c r="A23" s="23">
        <v>18</v>
      </c>
      <c r="B23" s="36" t="s">
        <v>79</v>
      </c>
      <c r="C23" s="37" t="s">
        <v>39</v>
      </c>
      <c r="D23" s="37">
        <v>5</v>
      </c>
      <c r="E23" s="24">
        <v>110</v>
      </c>
      <c r="F23" s="24">
        <f t="shared" si="2"/>
        <v>550</v>
      </c>
      <c r="G23" s="25">
        <v>107</v>
      </c>
      <c r="H23" s="15">
        <f t="shared" si="3"/>
        <v>535</v>
      </c>
      <c r="I23" s="16">
        <v>110</v>
      </c>
      <c r="J23" s="33">
        <f t="shared" si="0"/>
        <v>550</v>
      </c>
      <c r="K23" s="14">
        <f t="shared" si="1"/>
        <v>109</v>
      </c>
      <c r="L23" s="39">
        <f t="shared" si="4"/>
        <v>545</v>
      </c>
      <c r="M23" s="7"/>
      <c r="N23" s="22"/>
    </row>
    <row r="24" spans="1:14" x14ac:dyDescent="0.25">
      <c r="A24" s="23">
        <v>19</v>
      </c>
      <c r="B24" s="36" t="s">
        <v>12</v>
      </c>
      <c r="C24" s="37" t="s">
        <v>73</v>
      </c>
      <c r="D24" s="37">
        <v>12</v>
      </c>
      <c r="E24" s="24">
        <v>22</v>
      </c>
      <c r="F24" s="24">
        <f t="shared" si="2"/>
        <v>264</v>
      </c>
      <c r="G24" s="25">
        <v>22</v>
      </c>
      <c r="H24" s="15">
        <f t="shared" si="3"/>
        <v>264</v>
      </c>
      <c r="I24" s="16">
        <v>22</v>
      </c>
      <c r="J24" s="33">
        <f t="shared" si="0"/>
        <v>264</v>
      </c>
      <c r="K24" s="14">
        <f t="shared" si="1"/>
        <v>22</v>
      </c>
      <c r="L24" s="39">
        <f t="shared" si="4"/>
        <v>264</v>
      </c>
      <c r="M24" s="7"/>
      <c r="N24" s="22"/>
    </row>
    <row r="25" spans="1:14" x14ac:dyDescent="0.25">
      <c r="A25" s="23">
        <f t="shared" si="5"/>
        <v>20</v>
      </c>
      <c r="B25" s="36" t="s">
        <v>40</v>
      </c>
      <c r="C25" s="37" t="s">
        <v>41</v>
      </c>
      <c r="D25" s="37">
        <v>5</v>
      </c>
      <c r="E25" s="24">
        <v>43</v>
      </c>
      <c r="F25" s="24">
        <f t="shared" si="2"/>
        <v>215</v>
      </c>
      <c r="G25" s="25">
        <v>43</v>
      </c>
      <c r="H25" s="15">
        <f t="shared" si="3"/>
        <v>215</v>
      </c>
      <c r="I25" s="16">
        <v>43</v>
      </c>
      <c r="J25" s="33">
        <f t="shared" si="0"/>
        <v>215</v>
      </c>
      <c r="K25" s="14">
        <f t="shared" si="1"/>
        <v>43</v>
      </c>
      <c r="L25" s="39">
        <f t="shared" si="4"/>
        <v>215</v>
      </c>
      <c r="M25" s="7"/>
      <c r="N25" s="22"/>
    </row>
    <row r="26" spans="1:14" ht="13.15" customHeight="1" x14ac:dyDescent="0.25">
      <c r="A26" s="23">
        <f t="shared" si="5"/>
        <v>21</v>
      </c>
      <c r="B26" s="36" t="s">
        <v>42</v>
      </c>
      <c r="C26" s="37" t="s">
        <v>73</v>
      </c>
      <c r="D26" s="37">
        <v>8</v>
      </c>
      <c r="E26" s="24">
        <v>27</v>
      </c>
      <c r="F26" s="24">
        <f t="shared" si="2"/>
        <v>216</v>
      </c>
      <c r="G26" s="25">
        <v>27</v>
      </c>
      <c r="H26" s="15">
        <f t="shared" si="3"/>
        <v>216</v>
      </c>
      <c r="I26" s="16">
        <v>27</v>
      </c>
      <c r="J26" s="33">
        <f t="shared" si="0"/>
        <v>216</v>
      </c>
      <c r="K26" s="14">
        <f t="shared" si="1"/>
        <v>27</v>
      </c>
      <c r="L26" s="39">
        <f t="shared" si="4"/>
        <v>216</v>
      </c>
      <c r="M26" s="7"/>
      <c r="N26" s="22"/>
    </row>
    <row r="27" spans="1:14" x14ac:dyDescent="0.25">
      <c r="A27" s="23">
        <f t="shared" si="5"/>
        <v>22</v>
      </c>
      <c r="B27" s="36" t="s">
        <v>43</v>
      </c>
      <c r="C27" s="37" t="s">
        <v>73</v>
      </c>
      <c r="D27" s="37">
        <v>39</v>
      </c>
      <c r="E27" s="24">
        <v>32</v>
      </c>
      <c r="F27" s="24">
        <f t="shared" si="2"/>
        <v>1248</v>
      </c>
      <c r="G27" s="25">
        <v>32</v>
      </c>
      <c r="H27" s="15">
        <f t="shared" si="3"/>
        <v>1248</v>
      </c>
      <c r="I27" s="16">
        <v>32</v>
      </c>
      <c r="J27" s="33">
        <f t="shared" si="0"/>
        <v>1248</v>
      </c>
      <c r="K27" s="14">
        <f t="shared" si="1"/>
        <v>32</v>
      </c>
      <c r="L27" s="39">
        <f t="shared" si="4"/>
        <v>1248</v>
      </c>
      <c r="M27" s="7"/>
      <c r="N27" s="22"/>
    </row>
    <row r="28" spans="1:14" x14ac:dyDescent="0.25">
      <c r="A28" s="23">
        <f t="shared" si="5"/>
        <v>23</v>
      </c>
      <c r="B28" s="36" t="s">
        <v>80</v>
      </c>
      <c r="C28" s="37" t="s">
        <v>73</v>
      </c>
      <c r="D28" s="37">
        <v>50</v>
      </c>
      <c r="E28" s="24">
        <v>15</v>
      </c>
      <c r="F28" s="24">
        <f t="shared" si="2"/>
        <v>750</v>
      </c>
      <c r="G28" s="25">
        <v>10</v>
      </c>
      <c r="H28" s="15">
        <f t="shared" si="3"/>
        <v>500</v>
      </c>
      <c r="I28" s="16">
        <v>15</v>
      </c>
      <c r="J28" s="33">
        <f t="shared" si="0"/>
        <v>750</v>
      </c>
      <c r="K28" s="14">
        <f t="shared" si="1"/>
        <v>13.33</v>
      </c>
      <c r="L28" s="39">
        <f t="shared" si="4"/>
        <v>666.5</v>
      </c>
      <c r="M28" s="7"/>
      <c r="N28" s="22"/>
    </row>
    <row r="29" spans="1:14" x14ac:dyDescent="0.25">
      <c r="A29" s="23">
        <f t="shared" si="5"/>
        <v>24</v>
      </c>
      <c r="B29" s="36" t="s">
        <v>22</v>
      </c>
      <c r="C29" s="37" t="s">
        <v>73</v>
      </c>
      <c r="D29" s="37">
        <v>100</v>
      </c>
      <c r="E29" s="24">
        <v>17</v>
      </c>
      <c r="F29" s="24">
        <f t="shared" si="2"/>
        <v>1700</v>
      </c>
      <c r="G29" s="15">
        <v>16</v>
      </c>
      <c r="H29" s="15">
        <f t="shared" si="3"/>
        <v>1600</v>
      </c>
      <c r="I29" s="16">
        <v>17</v>
      </c>
      <c r="J29" s="33">
        <f t="shared" si="0"/>
        <v>1700</v>
      </c>
      <c r="K29" s="14">
        <f t="shared" si="1"/>
        <v>16.670000000000002</v>
      </c>
      <c r="L29" s="39">
        <f t="shared" si="4"/>
        <v>1667</v>
      </c>
      <c r="M29" s="7"/>
      <c r="N29" s="22"/>
    </row>
    <row r="30" spans="1:14" x14ac:dyDescent="0.25">
      <c r="A30" s="23">
        <f t="shared" si="5"/>
        <v>25</v>
      </c>
      <c r="B30" s="36" t="s">
        <v>24</v>
      </c>
      <c r="C30" s="37" t="s">
        <v>73</v>
      </c>
      <c r="D30" s="37">
        <v>10</v>
      </c>
      <c r="E30" s="24">
        <v>96</v>
      </c>
      <c r="F30" s="24">
        <f t="shared" si="2"/>
        <v>960</v>
      </c>
      <c r="G30" s="15">
        <v>96</v>
      </c>
      <c r="H30" s="15">
        <f t="shared" si="3"/>
        <v>960</v>
      </c>
      <c r="I30" s="16">
        <v>96</v>
      </c>
      <c r="J30" s="33">
        <f t="shared" si="0"/>
        <v>960</v>
      </c>
      <c r="K30" s="14">
        <f t="shared" si="1"/>
        <v>96</v>
      </c>
      <c r="L30" s="39">
        <f t="shared" si="4"/>
        <v>960</v>
      </c>
      <c r="M30" s="7"/>
      <c r="N30" s="22"/>
    </row>
    <row r="31" spans="1:14" x14ac:dyDescent="0.25">
      <c r="A31" s="23">
        <f t="shared" si="5"/>
        <v>26</v>
      </c>
      <c r="B31" s="36" t="s">
        <v>44</v>
      </c>
      <c r="C31" s="37" t="s">
        <v>73</v>
      </c>
      <c r="D31" s="37">
        <v>10</v>
      </c>
      <c r="E31" s="24">
        <v>107</v>
      </c>
      <c r="F31" s="24">
        <f t="shared" si="2"/>
        <v>1070</v>
      </c>
      <c r="G31" s="15">
        <v>107</v>
      </c>
      <c r="H31" s="15">
        <f t="shared" si="3"/>
        <v>1070</v>
      </c>
      <c r="I31" s="16">
        <v>107</v>
      </c>
      <c r="J31" s="33">
        <f t="shared" si="0"/>
        <v>1070</v>
      </c>
      <c r="K31" s="14">
        <f t="shared" si="1"/>
        <v>107</v>
      </c>
      <c r="L31" s="39">
        <f t="shared" si="4"/>
        <v>1070</v>
      </c>
      <c r="M31" s="7"/>
      <c r="N31" s="22"/>
    </row>
    <row r="32" spans="1:14" ht="16.5" customHeight="1" x14ac:dyDescent="0.25">
      <c r="A32" s="23">
        <f t="shared" si="5"/>
        <v>27</v>
      </c>
      <c r="B32" s="36" t="s">
        <v>13</v>
      </c>
      <c r="C32" s="37" t="s">
        <v>73</v>
      </c>
      <c r="D32" s="37">
        <v>20</v>
      </c>
      <c r="E32" s="28">
        <v>32</v>
      </c>
      <c r="F32" s="24">
        <f t="shared" si="2"/>
        <v>640</v>
      </c>
      <c r="G32" s="15">
        <v>32</v>
      </c>
      <c r="H32" s="15">
        <f t="shared" si="3"/>
        <v>640</v>
      </c>
      <c r="I32" s="16">
        <v>32</v>
      </c>
      <c r="J32" s="33">
        <f t="shared" si="0"/>
        <v>640</v>
      </c>
      <c r="K32" s="14">
        <f t="shared" si="1"/>
        <v>32</v>
      </c>
      <c r="L32" s="39">
        <f t="shared" si="4"/>
        <v>640</v>
      </c>
      <c r="M32" s="7"/>
      <c r="N32" s="22"/>
    </row>
    <row r="33" spans="1:14" ht="25.5" x14ac:dyDescent="0.25">
      <c r="A33" s="23">
        <f t="shared" si="5"/>
        <v>28</v>
      </c>
      <c r="B33" s="36" t="s">
        <v>45</v>
      </c>
      <c r="C33" s="37" t="s">
        <v>73</v>
      </c>
      <c r="D33" s="37">
        <v>20</v>
      </c>
      <c r="E33" s="28">
        <v>230</v>
      </c>
      <c r="F33" s="24">
        <f t="shared" si="2"/>
        <v>4600</v>
      </c>
      <c r="G33" s="15">
        <v>214</v>
      </c>
      <c r="H33" s="15">
        <f t="shared" si="3"/>
        <v>4280</v>
      </c>
      <c r="I33" s="16">
        <v>230</v>
      </c>
      <c r="J33" s="33">
        <f t="shared" si="0"/>
        <v>4600</v>
      </c>
      <c r="K33" s="14">
        <f t="shared" si="1"/>
        <v>224.67</v>
      </c>
      <c r="L33" s="39">
        <f t="shared" si="4"/>
        <v>4493.3999999999996</v>
      </c>
      <c r="M33" s="7"/>
      <c r="N33" s="22"/>
    </row>
    <row r="34" spans="1:14" ht="30.75" customHeight="1" x14ac:dyDescent="0.25">
      <c r="A34" s="23">
        <f t="shared" si="5"/>
        <v>29</v>
      </c>
      <c r="B34" s="36" t="s">
        <v>46</v>
      </c>
      <c r="C34" s="37" t="s">
        <v>73</v>
      </c>
      <c r="D34" s="37">
        <v>30</v>
      </c>
      <c r="E34" s="28">
        <v>350</v>
      </c>
      <c r="F34" s="24">
        <f t="shared" si="2"/>
        <v>10500</v>
      </c>
      <c r="G34" s="15">
        <v>320</v>
      </c>
      <c r="H34" s="15">
        <f t="shared" si="3"/>
        <v>9600</v>
      </c>
      <c r="I34" s="16">
        <v>350</v>
      </c>
      <c r="J34" s="33">
        <f t="shared" si="0"/>
        <v>10500</v>
      </c>
      <c r="K34" s="14">
        <f t="shared" si="1"/>
        <v>340</v>
      </c>
      <c r="L34" s="39">
        <f t="shared" si="4"/>
        <v>10200</v>
      </c>
      <c r="M34" s="7"/>
      <c r="N34" s="22"/>
    </row>
    <row r="35" spans="1:14" ht="22.5" customHeight="1" x14ac:dyDescent="0.25">
      <c r="A35" s="23">
        <f t="shared" si="5"/>
        <v>30</v>
      </c>
      <c r="B35" s="36" t="s">
        <v>47</v>
      </c>
      <c r="C35" s="37" t="s">
        <v>73</v>
      </c>
      <c r="D35" s="37">
        <v>25</v>
      </c>
      <c r="E35" s="28">
        <v>15</v>
      </c>
      <c r="F35" s="24">
        <f t="shared" si="2"/>
        <v>375</v>
      </c>
      <c r="G35" s="15">
        <v>16</v>
      </c>
      <c r="H35" s="15">
        <f t="shared" si="3"/>
        <v>400</v>
      </c>
      <c r="I35" s="16">
        <v>15</v>
      </c>
      <c r="J35" s="33">
        <f t="shared" si="0"/>
        <v>375</v>
      </c>
      <c r="K35" s="14">
        <f t="shared" si="1"/>
        <v>15.33</v>
      </c>
      <c r="L35" s="39">
        <f t="shared" si="4"/>
        <v>383.25</v>
      </c>
      <c r="M35" s="7"/>
      <c r="N35" s="22"/>
    </row>
    <row r="36" spans="1:14" ht="38.25" x14ac:dyDescent="0.25">
      <c r="A36" s="23">
        <f t="shared" si="5"/>
        <v>31</v>
      </c>
      <c r="B36" s="36" t="s">
        <v>48</v>
      </c>
      <c r="C36" s="37" t="s">
        <v>73</v>
      </c>
      <c r="D36" s="37">
        <v>15</v>
      </c>
      <c r="E36" s="24">
        <v>25</v>
      </c>
      <c r="F36" s="24">
        <f t="shared" si="2"/>
        <v>375</v>
      </c>
      <c r="G36" s="15">
        <v>20</v>
      </c>
      <c r="H36" s="15">
        <f t="shared" si="3"/>
        <v>300</v>
      </c>
      <c r="I36" s="16">
        <v>25</v>
      </c>
      <c r="J36" s="33">
        <f t="shared" si="0"/>
        <v>375</v>
      </c>
      <c r="K36" s="14">
        <f t="shared" si="1"/>
        <v>23.33</v>
      </c>
      <c r="L36" s="39">
        <f t="shared" si="4"/>
        <v>349.95</v>
      </c>
      <c r="M36" s="7"/>
      <c r="N36" s="22"/>
    </row>
    <row r="37" spans="1:14" ht="30.75" customHeight="1" x14ac:dyDescent="0.25">
      <c r="A37" s="23">
        <f t="shared" si="5"/>
        <v>32</v>
      </c>
      <c r="B37" s="38" t="s">
        <v>20</v>
      </c>
      <c r="C37" s="37" t="s">
        <v>31</v>
      </c>
      <c r="D37" s="37">
        <v>35</v>
      </c>
      <c r="E37" s="24">
        <v>54</v>
      </c>
      <c r="F37" s="24">
        <f t="shared" si="2"/>
        <v>1890</v>
      </c>
      <c r="G37" s="15">
        <v>54</v>
      </c>
      <c r="H37" s="15">
        <f t="shared" si="3"/>
        <v>1890</v>
      </c>
      <c r="I37" s="16">
        <v>54</v>
      </c>
      <c r="J37" s="33">
        <f t="shared" si="0"/>
        <v>1890</v>
      </c>
      <c r="K37" s="14">
        <f t="shared" si="1"/>
        <v>54</v>
      </c>
      <c r="L37" s="39">
        <f>D37*K37</f>
        <v>1890</v>
      </c>
      <c r="M37" s="7"/>
      <c r="N37" s="22"/>
    </row>
    <row r="38" spans="1:14" x14ac:dyDescent="0.25">
      <c r="A38" s="23">
        <f t="shared" si="5"/>
        <v>33</v>
      </c>
      <c r="B38" s="36" t="s">
        <v>49</v>
      </c>
      <c r="C38" s="37" t="s">
        <v>73</v>
      </c>
      <c r="D38" s="37">
        <v>5</v>
      </c>
      <c r="E38" s="24">
        <v>18</v>
      </c>
      <c r="F38" s="24">
        <f t="shared" si="2"/>
        <v>90</v>
      </c>
      <c r="G38" s="15">
        <v>18</v>
      </c>
      <c r="H38" s="15">
        <f t="shared" si="3"/>
        <v>90</v>
      </c>
      <c r="I38" s="16">
        <v>18</v>
      </c>
      <c r="J38" s="33">
        <f t="shared" ref="J38:J64" si="6">I38*D38</f>
        <v>90</v>
      </c>
      <c r="K38" s="14">
        <f t="shared" ref="K38:K64" si="7">(E38+G38+I38)/3</f>
        <v>18</v>
      </c>
      <c r="L38" s="39">
        <f t="shared" si="4"/>
        <v>90</v>
      </c>
      <c r="M38" s="7"/>
      <c r="N38" s="22"/>
    </row>
    <row r="39" spans="1:14" x14ac:dyDescent="0.25">
      <c r="A39" s="23">
        <f t="shared" si="5"/>
        <v>34</v>
      </c>
      <c r="B39" s="36" t="s">
        <v>50</v>
      </c>
      <c r="C39" s="37" t="s">
        <v>73</v>
      </c>
      <c r="D39" s="37">
        <v>10</v>
      </c>
      <c r="E39" s="24">
        <v>19</v>
      </c>
      <c r="F39" s="24">
        <f t="shared" si="2"/>
        <v>190</v>
      </c>
      <c r="G39" s="15">
        <v>18</v>
      </c>
      <c r="H39" s="15">
        <f t="shared" si="3"/>
        <v>180</v>
      </c>
      <c r="I39" s="16">
        <v>19</v>
      </c>
      <c r="J39" s="33">
        <f t="shared" si="6"/>
        <v>190</v>
      </c>
      <c r="K39" s="14">
        <f t="shared" si="7"/>
        <v>18.670000000000002</v>
      </c>
      <c r="L39" s="39">
        <f t="shared" si="4"/>
        <v>186.7</v>
      </c>
      <c r="M39" s="7"/>
      <c r="N39" s="22"/>
    </row>
    <row r="40" spans="1:14" x14ac:dyDescent="0.25">
      <c r="A40" s="23">
        <f t="shared" si="5"/>
        <v>35</v>
      </c>
      <c r="B40" s="36" t="s">
        <v>51</v>
      </c>
      <c r="C40" s="37" t="s">
        <v>73</v>
      </c>
      <c r="D40" s="37">
        <v>10</v>
      </c>
      <c r="E40" s="24">
        <v>19</v>
      </c>
      <c r="F40" s="24">
        <f t="shared" si="2"/>
        <v>190</v>
      </c>
      <c r="G40" s="15">
        <v>18</v>
      </c>
      <c r="H40" s="15">
        <f t="shared" si="3"/>
        <v>180</v>
      </c>
      <c r="I40" s="16">
        <v>19</v>
      </c>
      <c r="J40" s="33">
        <f t="shared" si="6"/>
        <v>190</v>
      </c>
      <c r="K40" s="14">
        <f t="shared" si="7"/>
        <v>18.670000000000002</v>
      </c>
      <c r="L40" s="39">
        <f t="shared" si="4"/>
        <v>186.7</v>
      </c>
      <c r="M40" s="7"/>
      <c r="N40" s="22"/>
    </row>
    <row r="41" spans="1:14" x14ac:dyDescent="0.25">
      <c r="A41" s="23">
        <f t="shared" si="5"/>
        <v>36</v>
      </c>
      <c r="B41" s="36" t="s">
        <v>52</v>
      </c>
      <c r="C41" s="37" t="s">
        <v>73</v>
      </c>
      <c r="D41" s="37">
        <v>150</v>
      </c>
      <c r="E41" s="24">
        <v>15</v>
      </c>
      <c r="F41" s="24">
        <f t="shared" si="2"/>
        <v>2250</v>
      </c>
      <c r="G41" s="15">
        <v>13</v>
      </c>
      <c r="H41" s="15">
        <f t="shared" si="3"/>
        <v>1950</v>
      </c>
      <c r="I41" s="16">
        <v>15</v>
      </c>
      <c r="J41" s="33">
        <f t="shared" si="6"/>
        <v>2250</v>
      </c>
      <c r="K41" s="14">
        <f t="shared" si="7"/>
        <v>14.33</v>
      </c>
      <c r="L41" s="39">
        <f t="shared" si="4"/>
        <v>2149.5</v>
      </c>
      <c r="M41" s="7"/>
      <c r="N41" s="22"/>
    </row>
    <row r="42" spans="1:14" ht="25.5" x14ac:dyDescent="0.25">
      <c r="A42" s="23">
        <f t="shared" si="5"/>
        <v>37</v>
      </c>
      <c r="B42" s="36" t="s">
        <v>53</v>
      </c>
      <c r="C42" s="37" t="s">
        <v>73</v>
      </c>
      <c r="D42" s="37">
        <v>10</v>
      </c>
      <c r="E42" s="24">
        <v>15</v>
      </c>
      <c r="F42" s="24">
        <f t="shared" si="2"/>
        <v>150</v>
      </c>
      <c r="G42" s="15">
        <v>13</v>
      </c>
      <c r="H42" s="15">
        <f t="shared" si="3"/>
        <v>130</v>
      </c>
      <c r="I42" s="16">
        <v>15</v>
      </c>
      <c r="J42" s="33">
        <f t="shared" si="6"/>
        <v>150</v>
      </c>
      <c r="K42" s="14">
        <f t="shared" si="7"/>
        <v>14.33</v>
      </c>
      <c r="L42" s="39">
        <f t="shared" si="4"/>
        <v>143.30000000000001</v>
      </c>
      <c r="M42" s="7"/>
      <c r="N42" s="22"/>
    </row>
    <row r="43" spans="1:14" ht="25.5" x14ac:dyDescent="0.25">
      <c r="A43" s="23">
        <f t="shared" si="5"/>
        <v>38</v>
      </c>
      <c r="B43" s="36" t="s">
        <v>54</v>
      </c>
      <c r="C43" s="37" t="s">
        <v>73</v>
      </c>
      <c r="D43" s="37">
        <v>10</v>
      </c>
      <c r="E43" s="24">
        <v>16</v>
      </c>
      <c r="F43" s="24">
        <f t="shared" si="2"/>
        <v>160</v>
      </c>
      <c r="G43" s="15">
        <v>16</v>
      </c>
      <c r="H43" s="15">
        <f t="shared" si="3"/>
        <v>160</v>
      </c>
      <c r="I43" s="16">
        <v>16</v>
      </c>
      <c r="J43" s="33">
        <f t="shared" si="6"/>
        <v>160</v>
      </c>
      <c r="K43" s="14">
        <f t="shared" si="7"/>
        <v>16</v>
      </c>
      <c r="L43" s="39">
        <f t="shared" si="4"/>
        <v>160</v>
      </c>
      <c r="M43" s="7"/>
      <c r="N43" s="22"/>
    </row>
    <row r="44" spans="1:14" ht="25.5" x14ac:dyDescent="0.25">
      <c r="A44" s="23">
        <f t="shared" si="5"/>
        <v>39</v>
      </c>
      <c r="B44" s="36" t="s">
        <v>81</v>
      </c>
      <c r="C44" s="37" t="s">
        <v>73</v>
      </c>
      <c r="D44" s="37">
        <v>26</v>
      </c>
      <c r="E44" s="24">
        <v>13</v>
      </c>
      <c r="F44" s="24">
        <f t="shared" si="2"/>
        <v>338</v>
      </c>
      <c r="G44" s="15">
        <v>13</v>
      </c>
      <c r="H44" s="15">
        <f t="shared" si="3"/>
        <v>338</v>
      </c>
      <c r="I44" s="16">
        <v>13</v>
      </c>
      <c r="J44" s="33">
        <f t="shared" si="6"/>
        <v>338</v>
      </c>
      <c r="K44" s="14">
        <f t="shared" si="7"/>
        <v>13</v>
      </c>
      <c r="L44" s="39">
        <f t="shared" si="4"/>
        <v>338</v>
      </c>
      <c r="M44" s="7"/>
      <c r="N44" s="22"/>
    </row>
    <row r="45" spans="1:14" ht="25.5" x14ac:dyDescent="0.25">
      <c r="A45" s="23">
        <f t="shared" si="5"/>
        <v>40</v>
      </c>
      <c r="B45" s="36" t="s">
        <v>55</v>
      </c>
      <c r="C45" s="37" t="s">
        <v>73</v>
      </c>
      <c r="D45" s="37">
        <v>10</v>
      </c>
      <c r="E45" s="24">
        <v>13</v>
      </c>
      <c r="F45" s="24">
        <f t="shared" si="2"/>
        <v>130</v>
      </c>
      <c r="G45" s="15">
        <v>13</v>
      </c>
      <c r="H45" s="15">
        <f t="shared" si="3"/>
        <v>130</v>
      </c>
      <c r="I45" s="16">
        <v>13</v>
      </c>
      <c r="J45" s="33">
        <f t="shared" si="6"/>
        <v>130</v>
      </c>
      <c r="K45" s="14">
        <f t="shared" si="7"/>
        <v>13</v>
      </c>
      <c r="L45" s="39">
        <f t="shared" si="4"/>
        <v>130</v>
      </c>
      <c r="M45" s="7"/>
      <c r="N45" s="22"/>
    </row>
    <row r="46" spans="1:14" x14ac:dyDescent="0.25">
      <c r="A46" s="23">
        <f t="shared" si="5"/>
        <v>41</v>
      </c>
      <c r="B46" s="36" t="s">
        <v>56</v>
      </c>
      <c r="C46" s="37" t="s">
        <v>31</v>
      </c>
      <c r="D46" s="37">
        <v>10</v>
      </c>
      <c r="E46" s="24">
        <v>30</v>
      </c>
      <c r="F46" s="24">
        <f t="shared" si="2"/>
        <v>300</v>
      </c>
      <c r="G46" s="15">
        <v>27</v>
      </c>
      <c r="H46" s="15">
        <f t="shared" si="3"/>
        <v>270</v>
      </c>
      <c r="I46" s="16">
        <v>30</v>
      </c>
      <c r="J46" s="33">
        <f t="shared" si="6"/>
        <v>300</v>
      </c>
      <c r="K46" s="14">
        <f t="shared" si="7"/>
        <v>29</v>
      </c>
      <c r="L46" s="39">
        <f t="shared" si="4"/>
        <v>290</v>
      </c>
      <c r="M46" s="7"/>
      <c r="N46" s="22"/>
    </row>
    <row r="47" spans="1:14" x14ac:dyDescent="0.25">
      <c r="A47" s="23">
        <f t="shared" si="5"/>
        <v>42</v>
      </c>
      <c r="B47" s="36" t="s">
        <v>57</v>
      </c>
      <c r="C47" s="37" t="s">
        <v>31</v>
      </c>
      <c r="D47" s="37">
        <v>20</v>
      </c>
      <c r="E47" s="24">
        <v>32</v>
      </c>
      <c r="F47" s="24">
        <f t="shared" si="2"/>
        <v>640</v>
      </c>
      <c r="G47" s="15">
        <v>32</v>
      </c>
      <c r="H47" s="15">
        <f t="shared" si="3"/>
        <v>640</v>
      </c>
      <c r="I47" s="16">
        <v>32</v>
      </c>
      <c r="J47" s="33">
        <f t="shared" si="6"/>
        <v>640</v>
      </c>
      <c r="K47" s="14">
        <f t="shared" si="7"/>
        <v>32</v>
      </c>
      <c r="L47" s="39">
        <f t="shared" si="4"/>
        <v>640</v>
      </c>
      <c r="M47" s="7"/>
      <c r="N47" s="22"/>
    </row>
    <row r="48" spans="1:14" ht="25.5" x14ac:dyDescent="0.25">
      <c r="A48" s="23">
        <f t="shared" si="5"/>
        <v>43</v>
      </c>
      <c r="B48" s="36" t="s">
        <v>58</v>
      </c>
      <c r="C48" s="37" t="s">
        <v>73</v>
      </c>
      <c r="D48" s="37">
        <v>250</v>
      </c>
      <c r="E48" s="24">
        <v>22</v>
      </c>
      <c r="F48" s="24">
        <f t="shared" si="2"/>
        <v>5500</v>
      </c>
      <c r="G48" s="15">
        <v>22</v>
      </c>
      <c r="H48" s="15">
        <f t="shared" si="3"/>
        <v>5500</v>
      </c>
      <c r="I48" s="16">
        <v>22</v>
      </c>
      <c r="J48" s="33">
        <f t="shared" si="6"/>
        <v>5500</v>
      </c>
      <c r="K48" s="14">
        <f t="shared" si="7"/>
        <v>22</v>
      </c>
      <c r="L48" s="39">
        <f t="shared" si="4"/>
        <v>5500</v>
      </c>
      <c r="M48" s="7"/>
      <c r="N48" s="22"/>
    </row>
    <row r="49" spans="1:14" ht="38.25" x14ac:dyDescent="0.25">
      <c r="A49" s="23">
        <f t="shared" si="5"/>
        <v>44</v>
      </c>
      <c r="B49" s="36" t="s">
        <v>59</v>
      </c>
      <c r="C49" s="37" t="s">
        <v>73</v>
      </c>
      <c r="D49" s="37">
        <v>10</v>
      </c>
      <c r="E49" s="24">
        <v>107</v>
      </c>
      <c r="F49" s="24">
        <f t="shared" si="2"/>
        <v>1070</v>
      </c>
      <c r="G49" s="15">
        <v>107</v>
      </c>
      <c r="H49" s="15">
        <f t="shared" si="3"/>
        <v>1070</v>
      </c>
      <c r="I49" s="16">
        <v>107</v>
      </c>
      <c r="J49" s="33">
        <f t="shared" si="6"/>
        <v>1070</v>
      </c>
      <c r="K49" s="14">
        <f t="shared" si="7"/>
        <v>107</v>
      </c>
      <c r="L49" s="39">
        <f t="shared" si="4"/>
        <v>1070</v>
      </c>
      <c r="M49" s="7"/>
      <c r="N49" s="22"/>
    </row>
    <row r="50" spans="1:14" ht="25.5" x14ac:dyDescent="0.25">
      <c r="A50" s="23">
        <f t="shared" si="5"/>
        <v>45</v>
      </c>
      <c r="B50" s="36" t="s">
        <v>60</v>
      </c>
      <c r="C50" s="37" t="s">
        <v>73</v>
      </c>
      <c r="D50" s="37">
        <v>15</v>
      </c>
      <c r="E50" s="24">
        <v>107</v>
      </c>
      <c r="F50" s="24">
        <f t="shared" si="2"/>
        <v>1605</v>
      </c>
      <c r="G50" s="15">
        <v>107</v>
      </c>
      <c r="H50" s="15">
        <f t="shared" si="3"/>
        <v>1605</v>
      </c>
      <c r="I50" s="16">
        <v>107</v>
      </c>
      <c r="J50" s="33">
        <f t="shared" si="6"/>
        <v>1605</v>
      </c>
      <c r="K50" s="14">
        <f t="shared" si="7"/>
        <v>107</v>
      </c>
      <c r="L50" s="39">
        <f>D50*K50</f>
        <v>1605</v>
      </c>
      <c r="M50" s="7"/>
      <c r="N50" s="22"/>
    </row>
    <row r="51" spans="1:14" ht="25.5" x14ac:dyDescent="0.25">
      <c r="A51" s="23">
        <f t="shared" si="5"/>
        <v>46</v>
      </c>
      <c r="B51" s="36" t="s">
        <v>61</v>
      </c>
      <c r="C51" s="37" t="s">
        <v>73</v>
      </c>
      <c r="D51" s="37">
        <v>10</v>
      </c>
      <c r="E51" s="24">
        <v>160</v>
      </c>
      <c r="F51" s="24">
        <f t="shared" si="2"/>
        <v>1600</v>
      </c>
      <c r="G51" s="15">
        <v>160</v>
      </c>
      <c r="H51" s="15">
        <f t="shared" si="3"/>
        <v>1600</v>
      </c>
      <c r="I51" s="16">
        <v>160</v>
      </c>
      <c r="J51" s="33">
        <f t="shared" si="6"/>
        <v>1600</v>
      </c>
      <c r="K51" s="14">
        <f t="shared" si="7"/>
        <v>160</v>
      </c>
      <c r="L51" s="39">
        <f t="shared" si="4"/>
        <v>1600</v>
      </c>
      <c r="M51" s="7"/>
      <c r="N51" s="22"/>
    </row>
    <row r="52" spans="1:14" ht="25.5" x14ac:dyDescent="0.25">
      <c r="A52" s="23">
        <f t="shared" si="5"/>
        <v>47</v>
      </c>
      <c r="B52" s="36" t="s">
        <v>62</v>
      </c>
      <c r="C52" s="37" t="s">
        <v>73</v>
      </c>
      <c r="D52" s="37">
        <v>10</v>
      </c>
      <c r="E52" s="24">
        <v>32</v>
      </c>
      <c r="F52" s="24">
        <f t="shared" si="2"/>
        <v>320</v>
      </c>
      <c r="G52" s="15">
        <v>32</v>
      </c>
      <c r="H52" s="15">
        <f t="shared" si="3"/>
        <v>320</v>
      </c>
      <c r="I52" s="16">
        <v>32</v>
      </c>
      <c r="J52" s="33">
        <f t="shared" si="6"/>
        <v>320</v>
      </c>
      <c r="K52" s="14">
        <f t="shared" si="7"/>
        <v>32</v>
      </c>
      <c r="L52" s="39">
        <f t="shared" si="4"/>
        <v>320</v>
      </c>
      <c r="M52" s="7"/>
      <c r="N52" s="22"/>
    </row>
    <row r="53" spans="1:14" ht="25.5" x14ac:dyDescent="0.25">
      <c r="A53" s="23">
        <f t="shared" si="5"/>
        <v>48</v>
      </c>
      <c r="B53" s="36" t="s">
        <v>63</v>
      </c>
      <c r="C53" s="37" t="s">
        <v>73</v>
      </c>
      <c r="D53" s="37">
        <v>5</v>
      </c>
      <c r="E53" s="24">
        <v>160</v>
      </c>
      <c r="F53" s="24">
        <f t="shared" si="2"/>
        <v>800</v>
      </c>
      <c r="G53" s="15">
        <v>160</v>
      </c>
      <c r="H53" s="15">
        <f t="shared" si="3"/>
        <v>800</v>
      </c>
      <c r="I53" s="16">
        <v>160</v>
      </c>
      <c r="J53" s="33">
        <f t="shared" si="6"/>
        <v>800</v>
      </c>
      <c r="K53" s="14">
        <f t="shared" si="7"/>
        <v>160</v>
      </c>
      <c r="L53" s="39">
        <f t="shared" si="4"/>
        <v>800</v>
      </c>
      <c r="M53" s="7"/>
      <c r="N53" s="22"/>
    </row>
    <row r="54" spans="1:14" x14ac:dyDescent="0.25">
      <c r="A54" s="23">
        <f t="shared" si="5"/>
        <v>49</v>
      </c>
      <c r="B54" s="36" t="s">
        <v>82</v>
      </c>
      <c r="C54" s="37" t="s">
        <v>31</v>
      </c>
      <c r="D54" s="37">
        <v>50</v>
      </c>
      <c r="E54" s="24">
        <v>32</v>
      </c>
      <c r="F54" s="24">
        <f t="shared" si="2"/>
        <v>1600</v>
      </c>
      <c r="G54" s="15">
        <v>32</v>
      </c>
      <c r="H54" s="15">
        <f t="shared" si="3"/>
        <v>1600</v>
      </c>
      <c r="I54" s="16">
        <v>32</v>
      </c>
      <c r="J54" s="33">
        <f t="shared" si="6"/>
        <v>1600</v>
      </c>
      <c r="K54" s="14">
        <f t="shared" si="7"/>
        <v>32</v>
      </c>
      <c r="L54" s="39">
        <f t="shared" si="4"/>
        <v>1600</v>
      </c>
      <c r="M54" s="7"/>
      <c r="N54" s="22"/>
    </row>
    <row r="55" spans="1:14" x14ac:dyDescent="0.25">
      <c r="A55" s="23">
        <f t="shared" si="5"/>
        <v>50</v>
      </c>
      <c r="B55" s="36" t="s">
        <v>83</v>
      </c>
      <c r="C55" s="37" t="s">
        <v>31</v>
      </c>
      <c r="D55" s="37">
        <v>8</v>
      </c>
      <c r="E55" s="24">
        <v>75</v>
      </c>
      <c r="F55" s="24">
        <f t="shared" si="2"/>
        <v>600</v>
      </c>
      <c r="G55" s="15">
        <v>75</v>
      </c>
      <c r="H55" s="15">
        <f t="shared" si="3"/>
        <v>600</v>
      </c>
      <c r="I55" s="16">
        <v>75</v>
      </c>
      <c r="J55" s="33">
        <f t="shared" si="6"/>
        <v>600</v>
      </c>
      <c r="K55" s="14">
        <f t="shared" si="7"/>
        <v>75</v>
      </c>
      <c r="L55" s="39">
        <f t="shared" si="4"/>
        <v>600</v>
      </c>
      <c r="M55" s="7"/>
      <c r="N55" s="22"/>
    </row>
    <row r="56" spans="1:14" x14ac:dyDescent="0.25">
      <c r="A56" s="23">
        <f t="shared" si="5"/>
        <v>51</v>
      </c>
      <c r="B56" s="36" t="s">
        <v>64</v>
      </c>
      <c r="C56" s="37" t="s">
        <v>65</v>
      </c>
      <c r="D56" s="37">
        <v>10</v>
      </c>
      <c r="E56" s="24">
        <v>215</v>
      </c>
      <c r="F56" s="24">
        <f t="shared" si="2"/>
        <v>2150</v>
      </c>
      <c r="G56" s="15">
        <v>214</v>
      </c>
      <c r="H56" s="15">
        <f t="shared" si="3"/>
        <v>2140</v>
      </c>
      <c r="I56" s="16">
        <v>215</v>
      </c>
      <c r="J56" s="33">
        <f t="shared" si="6"/>
        <v>2150</v>
      </c>
      <c r="K56" s="14">
        <f t="shared" si="7"/>
        <v>214.67</v>
      </c>
      <c r="L56" s="39">
        <f t="shared" si="4"/>
        <v>2146.6999999999998</v>
      </c>
      <c r="M56" s="7"/>
      <c r="N56" s="22"/>
    </row>
    <row r="57" spans="1:14" ht="25.5" x14ac:dyDescent="0.25">
      <c r="A57" s="23">
        <f t="shared" si="5"/>
        <v>52</v>
      </c>
      <c r="B57" s="36" t="s">
        <v>66</v>
      </c>
      <c r="C57" s="37" t="s">
        <v>31</v>
      </c>
      <c r="D57" s="37">
        <v>30</v>
      </c>
      <c r="E57" s="24">
        <v>215</v>
      </c>
      <c r="F57" s="24">
        <f t="shared" ref="F57:F64" si="8">D57*E57</f>
        <v>6450</v>
      </c>
      <c r="G57" s="15">
        <v>214</v>
      </c>
      <c r="H57" s="15">
        <f t="shared" si="3"/>
        <v>6420</v>
      </c>
      <c r="I57" s="16">
        <v>215</v>
      </c>
      <c r="J57" s="33">
        <f t="shared" si="6"/>
        <v>6450</v>
      </c>
      <c r="K57" s="14">
        <f t="shared" si="7"/>
        <v>214.67</v>
      </c>
      <c r="L57" s="39">
        <f t="shared" si="4"/>
        <v>6440.1</v>
      </c>
      <c r="M57" s="7"/>
      <c r="N57" s="22"/>
    </row>
    <row r="58" spans="1:14" ht="35.25" customHeight="1" x14ac:dyDescent="0.25">
      <c r="A58" s="23">
        <f t="shared" si="5"/>
        <v>53</v>
      </c>
      <c r="B58" s="36" t="s">
        <v>67</v>
      </c>
      <c r="C58" s="37" t="s">
        <v>31</v>
      </c>
      <c r="D58" s="37">
        <v>30</v>
      </c>
      <c r="E58" s="24">
        <v>215</v>
      </c>
      <c r="F58" s="24">
        <f t="shared" si="8"/>
        <v>6450</v>
      </c>
      <c r="G58" s="15">
        <v>214</v>
      </c>
      <c r="H58" s="15">
        <f t="shared" si="3"/>
        <v>6420</v>
      </c>
      <c r="I58" s="16">
        <v>215</v>
      </c>
      <c r="J58" s="33">
        <f t="shared" si="6"/>
        <v>6450</v>
      </c>
      <c r="K58" s="14">
        <f t="shared" si="7"/>
        <v>214.67</v>
      </c>
      <c r="L58" s="39">
        <f t="shared" si="4"/>
        <v>6440.1</v>
      </c>
      <c r="M58" s="7"/>
      <c r="N58" s="22"/>
    </row>
    <row r="59" spans="1:14" ht="25.5" x14ac:dyDescent="0.25">
      <c r="A59" s="23">
        <f t="shared" ref="A59:A64" si="9">A58+1</f>
        <v>54</v>
      </c>
      <c r="B59" s="36" t="s">
        <v>68</v>
      </c>
      <c r="C59" s="37" t="s">
        <v>31</v>
      </c>
      <c r="D59" s="37">
        <v>30</v>
      </c>
      <c r="E59" s="24">
        <v>270</v>
      </c>
      <c r="F59" s="24">
        <f t="shared" si="8"/>
        <v>8100</v>
      </c>
      <c r="G59" s="15">
        <v>268</v>
      </c>
      <c r="H59" s="15">
        <f t="shared" si="3"/>
        <v>8040</v>
      </c>
      <c r="I59" s="16">
        <v>270</v>
      </c>
      <c r="J59" s="33">
        <f t="shared" si="6"/>
        <v>8100</v>
      </c>
      <c r="K59" s="14">
        <f t="shared" si="7"/>
        <v>269.33</v>
      </c>
      <c r="L59" s="39">
        <f t="shared" si="4"/>
        <v>8079.9</v>
      </c>
      <c r="M59" s="7"/>
      <c r="N59" s="22"/>
    </row>
    <row r="60" spans="1:14" ht="25.5" x14ac:dyDescent="0.25">
      <c r="A60" s="23">
        <f t="shared" si="9"/>
        <v>55</v>
      </c>
      <c r="B60" s="36" t="s">
        <v>69</v>
      </c>
      <c r="C60" s="37" t="s">
        <v>31</v>
      </c>
      <c r="D60" s="37">
        <v>15</v>
      </c>
      <c r="E60" s="24">
        <v>375</v>
      </c>
      <c r="F60" s="24">
        <f t="shared" si="8"/>
        <v>5625</v>
      </c>
      <c r="G60" s="15">
        <v>375</v>
      </c>
      <c r="H60" s="15">
        <f t="shared" si="3"/>
        <v>5625</v>
      </c>
      <c r="I60" s="16">
        <v>375</v>
      </c>
      <c r="J60" s="33">
        <f t="shared" si="6"/>
        <v>5625</v>
      </c>
      <c r="K60" s="14">
        <f t="shared" si="7"/>
        <v>375</v>
      </c>
      <c r="L60" s="39">
        <f t="shared" si="4"/>
        <v>5625</v>
      </c>
      <c r="M60" s="7"/>
      <c r="N60" s="22"/>
    </row>
    <row r="61" spans="1:14" x14ac:dyDescent="0.25">
      <c r="A61" s="23">
        <f t="shared" si="9"/>
        <v>56</v>
      </c>
      <c r="B61" s="36" t="s">
        <v>70</v>
      </c>
      <c r="C61" s="37" t="s">
        <v>73</v>
      </c>
      <c r="D61" s="37">
        <v>2</v>
      </c>
      <c r="E61" s="24">
        <v>107</v>
      </c>
      <c r="F61" s="24">
        <f t="shared" si="8"/>
        <v>214</v>
      </c>
      <c r="G61" s="15">
        <v>107</v>
      </c>
      <c r="H61" s="15">
        <f t="shared" si="3"/>
        <v>214</v>
      </c>
      <c r="I61" s="16">
        <v>107</v>
      </c>
      <c r="J61" s="33">
        <f t="shared" si="6"/>
        <v>214</v>
      </c>
      <c r="K61" s="14">
        <f t="shared" si="7"/>
        <v>107</v>
      </c>
      <c r="L61" s="39">
        <f t="shared" si="4"/>
        <v>214</v>
      </c>
      <c r="M61" s="7"/>
      <c r="N61" s="22"/>
    </row>
    <row r="62" spans="1:14" ht="25.5" x14ac:dyDescent="0.25">
      <c r="A62" s="23">
        <f t="shared" si="9"/>
        <v>57</v>
      </c>
      <c r="B62" s="36" t="s">
        <v>84</v>
      </c>
      <c r="C62" s="37" t="s">
        <v>85</v>
      </c>
      <c r="D62" s="37">
        <v>20</v>
      </c>
      <c r="E62" s="24">
        <v>160</v>
      </c>
      <c r="F62" s="24">
        <f t="shared" si="8"/>
        <v>3200</v>
      </c>
      <c r="G62" s="15">
        <v>160</v>
      </c>
      <c r="H62" s="15">
        <f t="shared" si="3"/>
        <v>3200</v>
      </c>
      <c r="I62" s="16">
        <v>160</v>
      </c>
      <c r="J62" s="33">
        <f t="shared" si="6"/>
        <v>3200</v>
      </c>
      <c r="K62" s="14">
        <f t="shared" si="7"/>
        <v>160</v>
      </c>
      <c r="L62" s="39">
        <f t="shared" si="4"/>
        <v>3200</v>
      </c>
      <c r="M62" s="7"/>
      <c r="N62" s="22"/>
    </row>
    <row r="63" spans="1:14" x14ac:dyDescent="0.25">
      <c r="A63" s="23">
        <f t="shared" si="9"/>
        <v>58</v>
      </c>
      <c r="B63" s="36" t="s">
        <v>86</v>
      </c>
      <c r="C63" s="37" t="s">
        <v>31</v>
      </c>
      <c r="D63" s="37">
        <v>550</v>
      </c>
      <c r="E63" s="24">
        <v>350</v>
      </c>
      <c r="F63" s="24">
        <f t="shared" si="8"/>
        <v>192500</v>
      </c>
      <c r="G63" s="15">
        <v>320</v>
      </c>
      <c r="H63" s="15">
        <f t="shared" si="3"/>
        <v>176000</v>
      </c>
      <c r="I63" s="16">
        <v>350</v>
      </c>
      <c r="J63" s="33">
        <f t="shared" si="6"/>
        <v>192500</v>
      </c>
      <c r="K63" s="14">
        <f t="shared" si="7"/>
        <v>340</v>
      </c>
      <c r="L63" s="39">
        <f t="shared" si="4"/>
        <v>187000</v>
      </c>
      <c r="M63" s="7"/>
      <c r="N63" s="22"/>
    </row>
    <row r="64" spans="1:14" x14ac:dyDescent="0.25">
      <c r="A64" s="23">
        <f t="shared" si="9"/>
        <v>59</v>
      </c>
      <c r="B64" s="36" t="s">
        <v>71</v>
      </c>
      <c r="C64" s="37" t="s">
        <v>72</v>
      </c>
      <c r="D64" s="37">
        <v>5</v>
      </c>
      <c r="E64" s="24">
        <v>214</v>
      </c>
      <c r="F64" s="24">
        <f t="shared" si="8"/>
        <v>1070</v>
      </c>
      <c r="G64" s="15">
        <v>214</v>
      </c>
      <c r="H64" s="15">
        <f t="shared" si="3"/>
        <v>1070</v>
      </c>
      <c r="I64" s="16">
        <v>214</v>
      </c>
      <c r="J64" s="33">
        <f t="shared" si="6"/>
        <v>1070</v>
      </c>
      <c r="K64" s="14">
        <f t="shared" si="7"/>
        <v>214</v>
      </c>
      <c r="L64" s="39">
        <f t="shared" si="4"/>
        <v>1070</v>
      </c>
      <c r="M64" s="7"/>
      <c r="N64" s="22"/>
    </row>
    <row r="65" spans="1:14" x14ac:dyDescent="0.25">
      <c r="A65" s="49" t="s">
        <v>15</v>
      </c>
      <c r="B65" s="50"/>
      <c r="C65" s="35"/>
      <c r="D65" s="31"/>
      <c r="E65" s="19">
        <f>SUM(F6:F64)</f>
        <v>288850</v>
      </c>
      <c r="F65" s="19"/>
      <c r="G65" s="19">
        <f>H65</f>
        <v>269061</v>
      </c>
      <c r="H65" s="32">
        <f>SUM(H6:H64)</f>
        <v>269061</v>
      </c>
      <c r="I65" s="20">
        <f>J65</f>
        <v>288850</v>
      </c>
      <c r="J65" s="20">
        <f>SUM(J6:J64)</f>
        <v>288850</v>
      </c>
      <c r="K65" s="13"/>
      <c r="L65" s="21">
        <f>SUM(L6:L64)</f>
        <v>282253.3</v>
      </c>
      <c r="N65" s="22"/>
    </row>
    <row r="66" spans="1:14" x14ac:dyDescent="0.25">
      <c r="J66" s="34"/>
    </row>
    <row r="69" spans="1:14" x14ac:dyDescent="0.25">
      <c r="G69" s="18"/>
      <c r="H69" s="18"/>
    </row>
    <row r="70" spans="1:14" x14ac:dyDescent="0.25">
      <c r="G70" s="17"/>
      <c r="H70" s="17"/>
      <c r="I70" s="17"/>
      <c r="J70" s="17"/>
    </row>
  </sheetData>
  <mergeCells count="11">
    <mergeCell ref="L4:L5"/>
    <mergeCell ref="G4:G5"/>
    <mergeCell ref="I4:I5"/>
    <mergeCell ref="K4:K5"/>
    <mergeCell ref="A4:A5"/>
    <mergeCell ref="C4:C5"/>
    <mergeCell ref="E2:K2"/>
    <mergeCell ref="B4:B5"/>
    <mergeCell ref="D4:D5"/>
    <mergeCell ref="E4:E5"/>
    <mergeCell ref="A65:B6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2023-03-30T05:37:42Z</dcterms:modified>
</cp:coreProperties>
</file>