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5" i="1" l="1"/>
  <c r="E15" i="1"/>
  <c r="F14" i="1"/>
  <c r="F13" i="1"/>
  <c r="F12" i="1"/>
  <c r="F11" i="1"/>
  <c r="F10" i="1"/>
  <c r="F9" i="1"/>
  <c r="F8" i="1"/>
  <c r="C15" i="1" l="1"/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<sst xmlns="http://schemas.openxmlformats.org/spreadsheetml/2006/main" count="27" uniqueCount="27">
  <si>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</si>
  <si>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</si>
  <si>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(подпись/расшифровка подписи)    </t>
  </si>
  <si>
    <t>№/№</t>
  </si>
  <si>
    <t xml:space="preserve">________________/Джумалиева Р.Р./                                      </t>
  </si>
  <si>
    <t>Главный специалист в сфере закупок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</si>
  <si>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</si>
  <si>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</si>
  <si>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</si>
  <si>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Оказание информационных услуг с использованием экземпляра СПС Консультант Бюджетные организации: Версия Проф </t>
  </si>
  <si>
    <t>Оказание информационных услуг с использованием экземпляра СПС КонсультантПлюс: Эксперт-приложение</t>
  </si>
  <si>
    <t>Оказание информационных услуг с использованием экземпляра СПС Консультант Плюс: Астраханский выпуск</t>
  </si>
  <si>
    <t>Оказание информационных услуг с использованием экземпляра СПС Консультант Плюс: Международное право</t>
  </si>
  <si>
    <t>Оказание информационных услуг с использованием экземпляра СС КонсультантАрбитраж: Арбитражные суды всех округов</t>
  </si>
  <si>
    <t>Оказание информационных услуг с использованием экземпляра СС Деловые бумаги</t>
  </si>
  <si>
    <t>Начальная (максимальная) цена договора за 12 мес. (руб.)</t>
  </si>
  <si>
    <t>Объем услуг, мес</t>
  </si>
  <si>
    <t>на оказание услуг по информационному обслуживанию справочно-правовых систем КонсультантПлюс в 2022 году</t>
  </si>
  <si>
    <t xml:space="preserve">Оказание услуг по информационному обслуживанию справочно-правовых систем КонсультантПлюс в 2022 году </t>
  </si>
  <si>
    <t xml:space="preserve">Используемый метод определения НМЦД:     </t>
  </si>
  <si>
    <t>Оказание информационных услуг с использованием экземпляра СПС КонсультантПлюс: Регионы (5 регионов: Республика Дагестан, Волгоградская область, Ростовская область, Ставропольский край, Краснодарский край)</t>
  </si>
  <si>
    <t>Дата подготовки обоснования НМЦК: 19.11.2021 г.</t>
  </si>
  <si>
    <t>Расчет НМЦД:</t>
  </si>
  <si>
    <t>Цена за мес. указанная в коммерческом предложении № 1 от 29.10.2021 № АМП-6894 (руб.)</t>
  </si>
  <si>
    <t>Наименование услуг</t>
  </si>
  <si>
    <t xml:space="preserve">418 800 рублей 00 копеек (расчет приложен в виде отдельного файла)                    </t>
  </si>
  <si>
    <t xml:space="preserve">Использовать один из перечисленных в пункте 5.2.15 Положения о закупках методов определения НМЦД невозможно. НМЦД определена на основании коммерческого предложения единственного в Астрахани и Астраханской области регионального информационного центра КонсультантПлюс. http://www.consultant.ru/about/company/structure/ric/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</si>
</sst>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8" sqref="A8:B8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0</v>
      </c>
    </row>
    <row r="2" spans="1:2" ht="15.75" x14ac:dyDescent="0.25">
      <c r="A2" s="13" t="s">
        <v>17</v>
      </c>
      <c r="B2" s="14"/>
    </row>
    <row r="3" spans="1:2" ht="15.75" x14ac:dyDescent="0.25">
      <c r="A3" s="2"/>
    </row>
    <row r="4" spans="1:2" ht="73.5" customHeight="1" x14ac:dyDescent="0.25">
      <c r="A4" s="26" t="s">
        <v>1</v>
      </c>
      <c r="B4" s="26" t="s">
        <v>18</v>
      </c>
    </row>
    <row r="5" spans="1:2" hidden="1" x14ac:dyDescent="0.25">
      <c r="A5" s="26"/>
      <c r="B5" s="26"/>
    </row>
    <row r="6" spans="1:2" ht="103.5" customHeight="1" x14ac:dyDescent="0.25">
      <c r="A6" s="15" t="s">
        <v>19</v>
      </c>
      <c r="B6" s="15" t="s">
        <v>26</v>
      </c>
    </row>
    <row r="7" spans="1:2" ht="88.5" customHeight="1" x14ac:dyDescent="0.25">
      <c r="A7" s="15" t="s">
        <v>22</v>
      </c>
      <c r="B7" s="37" t="s">
        <v>25</v>
      </c>
    </row>
    <row r="8" spans="1:2" ht="63" customHeight="1" x14ac:dyDescent="0.25">
      <c r="A8" s="26" t="s">
        <v>21</v>
      </c>
      <c r="B8" s="26"/>
    </row>
    <row r="9" spans="1:2" ht="15.75" x14ac:dyDescent="0.25">
      <c r="A9" s="3"/>
    </row>
    <row r="10" spans="1:2" ht="47.25" customHeight="1" x14ac:dyDescent="0.25">
      <c r="A10" s="3" t="s">
        <v>5</v>
      </c>
    </row>
    <row r="11" spans="1:2" ht="25.5" customHeight="1" x14ac:dyDescent="0.25">
      <c r="A11" s="3" t="s">
        <v>4</v>
      </c>
    </row>
    <row r="12" spans="1:2" ht="24.75" customHeight="1" x14ac:dyDescent="0.25">
      <c r="A12" s="3" t="s">
        <v>2</v>
      </c>
    </row>
    <row r="13" spans="1:2" ht="15.75" x14ac:dyDescent="0.25">
      <c r="A13" s="3"/>
    </row>
    <row r="14" spans="1:2" ht="15.75" x14ac:dyDescent="0.25">
      <c r="A14" s="3"/>
    </row>
    <row r="15" spans="1:2" ht="15.75" x14ac:dyDescent="0.25">
      <c r="A15" s="3"/>
    </row>
    <row r="16" spans="1:2" ht="15.75" x14ac:dyDescent="0.25">
      <c r="A16" s="3"/>
    </row>
    <row r="17" spans="1:1" ht="15.75" x14ac:dyDescent="0.25">
      <c r="A17" s="3"/>
    </row>
    <row r="18" spans="1:1" ht="15.75" x14ac:dyDescent="0.25">
      <c r="A18" s="3"/>
    </row>
    <row r="19" spans="1:1" ht="15.75" x14ac:dyDescent="0.25">
      <c r="A19" s="3"/>
    </row>
    <row r="20" spans="1:1" ht="15.75" x14ac:dyDescent="0.25">
      <c r="A20" s="11"/>
    </row>
    <row r="21" spans="1:1" ht="15.75" x14ac:dyDescent="0.25">
      <c r="A21" s="12"/>
    </row>
    <row r="22" spans="1:1" ht="15.75" x14ac:dyDescent="0.25">
      <c r="A22" s="3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opLeftCell="A7" zoomScale="118" zoomScaleNormal="118" workbookViewId="0">
      <selection activeCell="B8" sqref="B8"/>
    </sheetView>
  </sheetViews>
  <sheetFormatPr defaultRowHeight="15" x14ac:dyDescent="0.25"/>
  <cols>
    <col min="1" max="1" width="5" customWidth="1"/>
    <col min="2" max="2" width="41.28515625" customWidth="1"/>
    <col min="3" max="4" width="11.85546875" customWidth="1"/>
    <col min="5" max="5" width="16.42578125" customWidth="1"/>
    <col min="6" max="6" width="25.85546875" customWidth="1"/>
  </cols>
  <sheetData>
    <row r="2" spans="1:7" ht="18.75" x14ac:dyDescent="0.3">
      <c r="A2" s="27" t="s">
        <v>8</v>
      </c>
      <c r="B2" s="28"/>
      <c r="C2" s="28"/>
      <c r="D2" s="28"/>
      <c r="E2" s="28"/>
      <c r="F2" s="28"/>
    </row>
    <row r="3" spans="1:7" x14ac:dyDescent="0.25">
      <c r="A3" s="5"/>
      <c r="B3" s="5"/>
      <c r="C3" s="5"/>
      <c r="D3" s="5"/>
      <c r="E3" s="5"/>
      <c r="F3" s="5"/>
    </row>
    <row r="4" spans="1:7" x14ac:dyDescent="0.25">
      <c r="A4" s="5"/>
      <c r="B4" s="5"/>
      <c r="C4" s="5"/>
      <c r="D4" s="5"/>
      <c r="E4" s="5"/>
      <c r="F4" s="5"/>
    </row>
    <row r="5" spans="1:7" x14ac:dyDescent="0.25">
      <c r="A5" s="5"/>
      <c r="B5" s="5"/>
      <c r="C5" s="5"/>
      <c r="D5" s="5"/>
      <c r="E5" s="5"/>
      <c r="F5" s="5"/>
    </row>
    <row r="6" spans="1:7" ht="63.75" customHeight="1" x14ac:dyDescent="0.25">
      <c r="A6" s="29" t="s">
        <v>3</v>
      </c>
      <c r="B6" s="36" t="s">
        <v>24</v>
      </c>
      <c r="C6" s="32" t="s">
        <v>6</v>
      </c>
      <c r="D6" s="32" t="s">
        <v>16</v>
      </c>
      <c r="E6" s="34" t="s">
        <v>23</v>
      </c>
      <c r="F6" s="31" t="s">
        <v>15</v>
      </c>
    </row>
    <row r="7" spans="1:7" ht="79.5" customHeight="1" x14ac:dyDescent="0.25">
      <c r="A7" s="30"/>
      <c r="B7" s="33"/>
      <c r="C7" s="33"/>
      <c r="D7" s="33"/>
      <c r="E7" s="35"/>
      <c r="F7" s="31"/>
    </row>
    <row r="8" spans="1:7" ht="60" x14ac:dyDescent="0.25">
      <c r="A8" s="16">
        <v>1</v>
      </c>
      <c r="B8" s="17" t="s">
        <v>9</v>
      </c>
      <c r="C8" s="18">
        <v>1</v>
      </c>
      <c r="D8" s="18">
        <v>12</v>
      </c>
      <c r="E8" s="19">
        <v>16272.84</v>
      </c>
      <c r="F8" s="19">
        <f>E8*D8</f>
        <v>195274.08000000002</v>
      </c>
    </row>
    <row r="9" spans="1:7" ht="43.5" customHeight="1" x14ac:dyDescent="0.25">
      <c r="A9" s="16">
        <f>A8+1</f>
        <v>2</v>
      </c>
      <c r="B9" s="17" t="s">
        <v>10</v>
      </c>
      <c r="C9" s="18">
        <v>1</v>
      </c>
      <c r="D9" s="18">
        <v>12</v>
      </c>
      <c r="E9" s="20">
        <v>5024.04</v>
      </c>
      <c r="F9" s="19">
        <f>E9*D9</f>
        <v>60288.479999999996</v>
      </c>
      <c r="G9" s="4"/>
    </row>
    <row r="10" spans="1:7" ht="42.75" customHeight="1" x14ac:dyDescent="0.25">
      <c r="A10" s="16">
        <f t="shared" ref="A10:A12" si="0">A9+1</f>
        <v>3</v>
      </c>
      <c r="B10" s="17" t="s">
        <v>11</v>
      </c>
      <c r="C10" s="18">
        <v>1</v>
      </c>
      <c r="D10" s="18">
        <v>12</v>
      </c>
      <c r="E10" s="20">
        <v>2267.38</v>
      </c>
      <c r="F10" s="19">
        <f>E10*D10</f>
        <v>27208.560000000001</v>
      </c>
      <c r="G10" s="4"/>
    </row>
    <row r="11" spans="1:7" ht="45" x14ac:dyDescent="0.25">
      <c r="A11" s="16">
        <f t="shared" si="0"/>
        <v>4</v>
      </c>
      <c r="B11" s="17" t="s">
        <v>12</v>
      </c>
      <c r="C11" s="18">
        <v>1</v>
      </c>
      <c r="D11" s="18">
        <v>12</v>
      </c>
      <c r="E11" s="20">
        <v>3246.91</v>
      </c>
      <c r="F11" s="19">
        <f>E11*D11</f>
        <v>38962.92</v>
      </c>
      <c r="G11" s="4"/>
    </row>
    <row r="12" spans="1:7" ht="48.75" customHeight="1" x14ac:dyDescent="0.25">
      <c r="A12" s="16">
        <f t="shared" si="0"/>
        <v>5</v>
      </c>
      <c r="B12" s="17" t="s">
        <v>13</v>
      </c>
      <c r="C12" s="18">
        <v>1</v>
      </c>
      <c r="D12" s="18">
        <v>12</v>
      </c>
      <c r="E12" s="20">
        <v>3428.33</v>
      </c>
      <c r="F12" s="19">
        <f>E12*D12</f>
        <v>41139.96</v>
      </c>
      <c r="G12" s="4"/>
    </row>
    <row r="13" spans="1:7" ht="42.75" customHeight="1" x14ac:dyDescent="0.25">
      <c r="A13" s="16">
        <f>A12+1</f>
        <v>6</v>
      </c>
      <c r="B13" s="17" t="s">
        <v>14</v>
      </c>
      <c r="C13" s="18">
        <v>1</v>
      </c>
      <c r="D13" s="18">
        <v>12</v>
      </c>
      <c r="E13" s="20">
        <v>760.5</v>
      </c>
      <c r="F13" s="19">
        <f>E13*D13</f>
        <v>9126</v>
      </c>
      <c r="G13" s="4"/>
    </row>
    <row r="14" spans="1:7" ht="91.5" customHeight="1" x14ac:dyDescent="0.25">
      <c r="A14" s="16">
        <v>7</v>
      </c>
      <c r="B14" s="21" t="s">
        <v>20</v>
      </c>
      <c r="C14" s="22">
        <v>1</v>
      </c>
      <c r="D14" s="22">
        <v>12</v>
      </c>
      <c r="E14" s="20">
        <v>3900</v>
      </c>
      <c r="F14" s="20">
        <f>E14*D14</f>
        <v>46800</v>
      </c>
      <c r="G14" s="4"/>
    </row>
    <row r="15" spans="1:7" ht="26.25" customHeight="1" x14ac:dyDescent="0.25">
      <c r="A15" s="23"/>
      <c r="B15" s="24" t="s">
        <v>7</v>
      </c>
      <c r="C15" s="18">
        <f>SUM(C8:C14)</f>
        <v>7</v>
      </c>
      <c r="D15" s="18">
        <v>12</v>
      </c>
      <c r="E15" s="20">
        <f>SUM(E8:E14)</f>
        <v>34900</v>
      </c>
      <c r="F15" s="25">
        <f>SUM(F8:F14)</f>
        <v>418800</v>
      </c>
      <c r="G15" s="4"/>
    </row>
    <row r="16" spans="1:7" ht="26.25" customHeight="1" x14ac:dyDescent="0.25">
      <c r="A16" s="6"/>
      <c r="B16" s="7"/>
      <c r="C16" s="8"/>
      <c r="D16" s="8"/>
      <c r="E16" s="9"/>
      <c r="F16" s="10"/>
      <c r="G16" s="4"/>
    </row>
  </sheetData>
  <mergeCells count="7">
    <mergeCell ref="A2:F2"/>
    <mergeCell ref="A6:A7"/>
    <mergeCell ref="F6:F7"/>
    <mergeCell ref="B6:B7"/>
    <mergeCell ref="C6:C7"/>
    <mergeCell ref="E6:E7"/>
    <mergeCell ref="D6:D7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2021-11-19T07:20:33Z</dcterms:modified>
</cp:coreProperties>
</file>