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E6" i="1" l="1"/>
  <c r="G6" i="1"/>
  <c r="E7" i="1"/>
  <c r="D78" i="1" s="1"/>
  <c r="G7" i="1"/>
  <c r="G78" i="1" s="1"/>
  <c r="F78" i="1" s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7" i="1"/>
  <c r="I6" i="1"/>
  <c r="J22" i="1"/>
  <c r="K22" i="1"/>
  <c r="J21" i="1"/>
  <c r="K21" i="1" s="1"/>
  <c r="I78" i="1" l="1"/>
  <c r="H78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K44" i="1" s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6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6" i="1"/>
  <c r="K78" i="1" l="1"/>
  <c r="A8" i="1" l="1"/>
  <c r="A9" i="1" s="1"/>
  <c r="A11" i="1" s="1"/>
  <c r="A12" i="1" s="1"/>
  <c r="A13" i="1" s="1"/>
  <c r="A14" i="1" s="1"/>
  <c r="A15" i="1" s="1"/>
  <c r="A16" i="1" s="1"/>
  <c r="A17" i="1" s="1"/>
  <c r="A18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<sst xmlns="http://schemas.openxmlformats.org/spreadsheetml/2006/main" count="96" uniqueCount="82">
  <si>
    <t xml:space="preserve">Характеристика ценовой информации </t>
  </si>
  <si>
    <t xml:space="preserve">Средняя арифметическая величина цены шт. </t>
  </si>
  <si>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</si>
  <si>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</si>
  <si>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</si>
  <si>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 xml:space="preserve">Используемый метод определения НМЦК с обоснованием:     </t>
  </si>
  <si>
    <t>Метод сопоставимых рыночных цен (анализа рынка)</t>
  </si>
  <si>
    <t>Расчет НМЦК</t>
  </si>
  <si>
    <t xml:space="preserve">(подпись/расшифровка подписи)    </t>
  </si>
  <si>
    <t xml:space="preserve"> сформирована  исходя из данных ценовых предложений, полученных от трех поставщиков.</t>
  </si>
  <si>
    <t>№/№</t>
  </si>
  <si>
    <t>Антистеплер</t>
  </si>
  <si>
    <t>Карандаш механический</t>
  </si>
  <si>
    <t>Ластик</t>
  </si>
  <si>
    <t>Папка с кнопкой</t>
  </si>
  <si>
    <t>Расчет начальной (максимальной) цены (НМЦ)</t>
  </si>
  <si>
    <t>ИТОГО:</t>
  </si>
  <si>
    <t xml:space="preserve">Количество </t>
  </si>
  <si>
    <t xml:space="preserve">Точилка </t>
  </si>
  <si>
    <t>Ведущий специалист в сфере закупок</t>
  </si>
  <si>
    <t>Бумага для записи "куб"</t>
  </si>
  <si>
    <t>Клей-карандаш</t>
  </si>
  <si>
    <t>Корректирующая жидкость</t>
  </si>
  <si>
    <t>Нож канцелярский</t>
  </si>
  <si>
    <t xml:space="preserve">Пластиковые самоклеящиеся закладки </t>
  </si>
  <si>
    <t xml:space="preserve">Короб архивный </t>
  </si>
  <si>
    <t xml:space="preserve">Папка "Дело" </t>
  </si>
  <si>
    <t xml:space="preserve">Набор текстовыделителей </t>
  </si>
  <si>
    <t>на поставку канцелярских товаров в 2022 году для нужд ФГБУ «АМП Каспийского моря».</t>
  </si>
  <si>
    <t xml:space="preserve">________________/Кирилова Ю.С./                                      </t>
  </si>
  <si>
    <t>Папка на резинках</t>
  </si>
  <si>
    <t xml:space="preserve">Блок самоклеящийся </t>
  </si>
  <si>
    <t>Зажимы для бумаг</t>
  </si>
  <si>
    <t>Записная книжка</t>
  </si>
  <si>
    <t>Карандаш ч/гр с ластиком</t>
  </si>
  <si>
    <t xml:space="preserve">Дырокол </t>
  </si>
  <si>
    <t xml:space="preserve">Зажимы для бумаг </t>
  </si>
  <si>
    <t>Карандаши цветные</t>
  </si>
  <si>
    <t>Книга учета</t>
  </si>
  <si>
    <t>Конверт С5, с подсказом</t>
  </si>
  <si>
    <t>Конверт Е65, с подсказом</t>
  </si>
  <si>
    <t>Конверт С4, с подсказом</t>
  </si>
  <si>
    <t>Конверт С5, без подсказа</t>
  </si>
  <si>
    <t>Конверт С4, без подсказа</t>
  </si>
  <si>
    <t>Короб архивный</t>
  </si>
  <si>
    <t>Краска штемпельная</t>
  </si>
  <si>
    <t>Линейка металлическая</t>
  </si>
  <si>
    <t>Линейка</t>
  </si>
  <si>
    <t>Маркер перманентный</t>
  </si>
  <si>
    <t xml:space="preserve">Набор гелевых ручек </t>
  </si>
  <si>
    <t>Ножницы</t>
  </si>
  <si>
    <t>Папка</t>
  </si>
  <si>
    <t>Папка регистратор</t>
  </si>
  <si>
    <t>Папка-уголок</t>
  </si>
  <si>
    <t>Ручка гелевая, красная</t>
  </si>
  <si>
    <t>Ручка гелевая, синяя</t>
  </si>
  <si>
    <t>Ручка гелевая,  черная</t>
  </si>
  <si>
    <t>Ручка шариковая, зеленая</t>
  </si>
  <si>
    <t>Ручка шариковая, красная</t>
  </si>
  <si>
    <t>Ручка шариковая, синяя</t>
  </si>
  <si>
    <t>Ручка шариковая, черная</t>
  </si>
  <si>
    <t>Ручка-корректор</t>
  </si>
  <si>
    <t>Скобы для степлера</t>
  </si>
  <si>
    <t xml:space="preserve">Скобы для степлера </t>
  </si>
  <si>
    <t xml:space="preserve">Скоросшиватель </t>
  </si>
  <si>
    <t>Скоросшиватель</t>
  </si>
  <si>
    <t>Скотч узкий или клейкая лента</t>
  </si>
  <si>
    <t>Скрепки</t>
  </si>
  <si>
    <t xml:space="preserve">Степлер </t>
  </si>
  <si>
    <t>Степлер</t>
  </si>
  <si>
    <t>Файлы перфорированные</t>
  </si>
  <si>
    <t>Фломастеры</t>
  </si>
  <si>
    <t>Чистящие салфетки</t>
  </si>
  <si>
    <t>Бумага</t>
  </si>
  <si>
    <t>Бумага для факса</t>
  </si>
  <si>
    <r>
      <t xml:space="preserve">Цена за шт. указанная в коммерческом предложении № 1 от 16.02.2022 г.,             </t>
    </r>
    <r>
      <rPr>
        <sz val="10"/>
        <rFont val="Times New Roman"/>
        <family val="1"/>
        <charset val="204"/>
      </rPr>
      <t xml:space="preserve">Вх. № АМП </t>
    </r>
    <r>
      <rPr>
        <sz val="10"/>
        <color theme="1"/>
        <rFont val="Times New Roman"/>
        <family val="1"/>
        <charset val="204"/>
      </rPr>
      <t>- 930 (руб.)</t>
    </r>
  </si>
  <si>
    <r>
      <t xml:space="preserve">Цена за шт, указанная в коммерческом предложении № 2 от 16.02.2022г., </t>
    </r>
    <r>
      <rPr>
        <sz val="10"/>
        <rFont val="Times New Roman"/>
        <family val="1"/>
        <charset val="204"/>
      </rPr>
      <t>Вх. № АМП-931 (руб.)</t>
    </r>
  </si>
  <si>
    <r>
      <t xml:space="preserve">Цена за шт., указанная в коммерческом предложении № 3 от 16.02.2022 г., </t>
    </r>
    <r>
      <rPr>
        <sz val="10"/>
        <rFont val="Times New Roman"/>
        <family val="1"/>
        <charset val="204"/>
      </rPr>
      <t>Вх. № 3 АМП-899</t>
    </r>
    <r>
      <rPr>
        <sz val="10"/>
        <color theme="1"/>
        <rFont val="Times New Roman"/>
        <family val="1"/>
        <charset val="204"/>
      </rPr>
      <t xml:space="preserve"> (руб.)</t>
    </r>
  </si>
  <si>
    <t>поставка канцелярских товаров в 2022 году для нужд ФГБУ «АМП Каспийского моря».</t>
  </si>
  <si>
    <t xml:space="preserve"> 327 940 рублей 67 копеек (расчет приложен в виде отдельного файла)                    </t>
  </si>
  <si>
    <t>Дата подготовки обоснования НМЦК: 24.02.2022 г.</t>
  </si>
  <si>
    <t>Начальная (максимальная) цена договора на поставку канцелярских товаров для нужд Махачкалинского филиала  ФГБУ «АМП  Каспийского моря»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</si>
</sst>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_₽"/>
    <numFmt numFmtId="165" formatCode="#,##0.00\ &quot;₽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6" xfId="0" applyNumberFormat="1" applyFont="1" applyFill="1" applyBorder="1" applyAlignment="1">
      <alignment horizontal="center" vertical="center" wrapText="1"/>
    </xf>
    <xf numFmtId="44" fontId="7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center" vertical="center"/>
    </xf>
    <xf numFmtId="44" fontId="0" fillId="0" borderId="0" xfId="0" applyNumberFormat="1" applyFill="1"/>
    <xf numFmtId="165" fontId="0" fillId="0" borderId="0" xfId="0" applyNumberFormat="1" applyFill="1"/>
    <xf numFmtId="164" fontId="7" fillId="0" borderId="6" xfId="0" applyNumberFormat="1" applyFont="1" applyFill="1" applyBorder="1" applyAlignment="1">
      <alignment horizontal="center"/>
    </xf>
    <xf numFmtId="164" fontId="7" fillId="0" borderId="8" xfId="0" applyNumberFormat="1" applyFont="1" applyFill="1" applyBorder="1"/>
    <xf numFmtId="4" fontId="7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0" xfId="0" applyFont="1" applyFill="1" applyBorder="1"/>
    <xf numFmtId="164" fontId="5" fillId="0" borderId="7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13" sqref="A13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3</v>
      </c>
    </row>
    <row r="2" spans="1:2" ht="15.75" x14ac:dyDescent="0.25">
      <c r="A2" s="1" t="s">
        <v>28</v>
      </c>
    </row>
    <row r="3" spans="1:2" ht="16.5" thickBot="1" x14ac:dyDescent="0.3">
      <c r="A3" s="2"/>
    </row>
    <row r="4" spans="1:2" ht="73.5" customHeight="1" x14ac:dyDescent="0.25">
      <c r="A4" s="38" t="s">
        <v>4</v>
      </c>
      <c r="B4" s="38" t="s">
        <v>78</v>
      </c>
    </row>
    <row r="5" spans="1:2" ht="15.75" hidden="1" thickBot="1" x14ac:dyDescent="0.3">
      <c r="A5" s="39"/>
      <c r="B5" s="39"/>
    </row>
    <row r="6" spans="1:2" ht="75.75" customHeight="1" thickBot="1" x14ac:dyDescent="0.3">
      <c r="A6" s="4" t="s">
        <v>5</v>
      </c>
      <c r="B6" s="3" t="s">
        <v>6</v>
      </c>
    </row>
    <row r="7" spans="1:2" ht="88.5" customHeight="1" thickBot="1" x14ac:dyDescent="0.3">
      <c r="A7" s="4" t="s">
        <v>7</v>
      </c>
      <c r="B7" s="3" t="s">
        <v>79</v>
      </c>
    </row>
    <row r="8" spans="1:2" ht="63" customHeight="1" thickBot="1" x14ac:dyDescent="0.3">
      <c r="A8" s="40" t="s">
        <v>80</v>
      </c>
      <c r="B8" s="41"/>
    </row>
    <row r="9" spans="1:2" ht="15.75" x14ac:dyDescent="0.25">
      <c r="A9" s="5"/>
    </row>
    <row r="10" spans="1:2" ht="47.25" customHeight="1" x14ac:dyDescent="0.25">
      <c r="A10" s="5" t="s">
        <v>19</v>
      </c>
    </row>
    <row r="11" spans="1:2" ht="25.5" customHeight="1" x14ac:dyDescent="0.25">
      <c r="A11" s="5" t="s">
        <v>29</v>
      </c>
    </row>
    <row r="12" spans="1:2" ht="24.75" customHeight="1" x14ac:dyDescent="0.25">
      <c r="A12" s="5" t="s">
        <v>8</v>
      </c>
    </row>
    <row r="13" spans="1:2" ht="15.75" x14ac:dyDescent="0.25">
      <c r="A13" s="5"/>
    </row>
    <row r="14" spans="1:2" ht="15.75" x14ac:dyDescent="0.25">
      <c r="A14" s="5"/>
    </row>
    <row r="15" spans="1:2" ht="15.75" x14ac:dyDescent="0.25">
      <c r="A15" s="5"/>
    </row>
    <row r="16" spans="1:2" ht="15.75" x14ac:dyDescent="0.25">
      <c r="A16" s="5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6" t="s">
        <v>81</v>
      </c>
    </row>
    <row r="21" spans="1:1" ht="15.75" x14ac:dyDescent="0.25">
      <c r="A21" s="5" t="s">
        <v>9</v>
      </c>
    </row>
    <row r="22" spans="1:1" ht="15.75" x14ac:dyDescent="0.25">
      <c r="A22" s="5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topLeftCell="A63" zoomScale="130" zoomScaleNormal="130" workbookViewId="0">
      <selection activeCell="F75" sqref="F75"/>
    </sheetView>
  </sheetViews>
  <sheetFormatPr defaultRowHeight="15" x14ac:dyDescent="0.25"/>
  <cols>
    <col min="1" max="1" width="5" customWidth="1"/>
    <col min="2" max="2" width="23.42578125" style="11" customWidth="1"/>
    <col min="3" max="3" width="10.28515625" style="11" customWidth="1"/>
    <col min="4" max="4" width="17.42578125" style="12" customWidth="1"/>
    <col min="5" max="5" width="17.42578125" style="12" hidden="1" customWidth="1"/>
    <col min="6" max="6" width="15.140625" style="8" customWidth="1"/>
    <col min="7" max="7" width="17" style="8" hidden="1" customWidth="1"/>
    <col min="8" max="8" width="15.28515625" style="8" customWidth="1"/>
    <col min="9" max="9" width="20.28515625" style="8" hidden="1" customWidth="1"/>
    <col min="10" max="10" width="15.140625" customWidth="1"/>
    <col min="11" max="11" width="18" customWidth="1"/>
  </cols>
  <sheetData>
    <row r="1" spans="1:13" x14ac:dyDescent="0.25">
      <c r="B1" s="11">
        <v>10</v>
      </c>
    </row>
    <row r="2" spans="1:13" ht="18.75" x14ac:dyDescent="0.3">
      <c r="D2" s="42" t="s">
        <v>15</v>
      </c>
      <c r="E2" s="42"/>
      <c r="F2" s="43"/>
      <c r="G2" s="43"/>
      <c r="H2" s="43"/>
      <c r="I2" s="43"/>
      <c r="J2" s="43"/>
    </row>
    <row r="3" spans="1:13" x14ac:dyDescent="0.25">
      <c r="A3" s="9"/>
      <c r="F3" s="10"/>
      <c r="G3" s="10"/>
      <c r="H3" s="10"/>
      <c r="I3" s="10"/>
      <c r="J3" s="9"/>
      <c r="K3" s="9"/>
    </row>
    <row r="4" spans="1:13" ht="63.95" customHeight="1" x14ac:dyDescent="0.25">
      <c r="A4" s="48" t="s">
        <v>10</v>
      </c>
      <c r="B4" s="44" t="s">
        <v>0</v>
      </c>
      <c r="C4" s="44" t="s">
        <v>17</v>
      </c>
      <c r="D4" s="45" t="s">
        <v>75</v>
      </c>
      <c r="E4" s="27"/>
      <c r="F4" s="45" t="s">
        <v>76</v>
      </c>
      <c r="G4" s="30"/>
      <c r="H4" s="45" t="s">
        <v>77</v>
      </c>
      <c r="I4" s="30"/>
      <c r="J4" s="44" t="s">
        <v>1</v>
      </c>
      <c r="K4" s="44" t="s">
        <v>2</v>
      </c>
    </row>
    <row r="5" spans="1:13" ht="26.25" customHeight="1" x14ac:dyDescent="0.25">
      <c r="A5" s="48"/>
      <c r="B5" s="44"/>
      <c r="C5" s="44"/>
      <c r="D5" s="49"/>
      <c r="E5" s="28"/>
      <c r="F5" s="49"/>
      <c r="G5" s="31"/>
      <c r="H5" s="49"/>
      <c r="I5" s="31"/>
      <c r="J5" s="44"/>
      <c r="K5" s="44"/>
    </row>
    <row r="6" spans="1:13" x14ac:dyDescent="0.25">
      <c r="A6" s="24">
        <v>1</v>
      </c>
      <c r="B6" s="34" t="s">
        <v>11</v>
      </c>
      <c r="C6" s="33">
        <v>15</v>
      </c>
      <c r="D6" s="25">
        <v>56</v>
      </c>
      <c r="E6" s="25">
        <f>C6*D6</f>
        <v>840</v>
      </c>
      <c r="F6" s="16">
        <v>55</v>
      </c>
      <c r="G6" s="16">
        <f>F6*C6</f>
        <v>825</v>
      </c>
      <c r="H6" s="17">
        <v>54</v>
      </c>
      <c r="I6" s="36">
        <f>H6*C6</f>
        <v>810</v>
      </c>
      <c r="J6" s="15">
        <f>(D6+F6+H6)/3</f>
        <v>55</v>
      </c>
      <c r="K6" s="13">
        <f>J6*C6</f>
        <v>825</v>
      </c>
      <c r="M6" s="23"/>
    </row>
    <row r="7" spans="1:13" x14ac:dyDescent="0.25">
      <c r="A7" s="24">
        <v>2</v>
      </c>
      <c r="B7" s="34" t="s">
        <v>31</v>
      </c>
      <c r="C7" s="33">
        <v>25</v>
      </c>
      <c r="D7" s="25">
        <v>28</v>
      </c>
      <c r="E7" s="25">
        <f t="shared" ref="E7:E56" si="0">C7*D7</f>
        <v>700</v>
      </c>
      <c r="F7" s="16">
        <v>27.5</v>
      </c>
      <c r="G7" s="16">
        <f t="shared" ref="G7:G70" si="1">F7*C7</f>
        <v>687.5</v>
      </c>
      <c r="H7" s="17">
        <v>27</v>
      </c>
      <c r="I7" s="36">
        <f>H7*C7</f>
        <v>675</v>
      </c>
      <c r="J7" s="15">
        <f>(D7+F7+H7)/3</f>
        <v>27.5</v>
      </c>
      <c r="K7" s="13">
        <f>J7*C7</f>
        <v>687.5</v>
      </c>
      <c r="L7" s="7"/>
    </row>
    <row r="8" spans="1:13" x14ac:dyDescent="0.25">
      <c r="A8" s="24">
        <f t="shared" ref="A8:A58" si="2">A7+1</f>
        <v>3</v>
      </c>
      <c r="B8" s="34" t="s">
        <v>31</v>
      </c>
      <c r="C8" s="33">
        <v>25</v>
      </c>
      <c r="D8" s="25">
        <v>23</v>
      </c>
      <c r="E8" s="25">
        <f t="shared" si="0"/>
        <v>575</v>
      </c>
      <c r="F8" s="16">
        <v>22.5</v>
      </c>
      <c r="G8" s="16">
        <f t="shared" si="1"/>
        <v>562.5</v>
      </c>
      <c r="H8" s="17">
        <v>22</v>
      </c>
      <c r="I8" s="36">
        <f>H8*C8</f>
        <v>550</v>
      </c>
      <c r="J8" s="15">
        <f>(D8+F8+H8)/3</f>
        <v>22.5</v>
      </c>
      <c r="K8" s="13">
        <f>J8*C8</f>
        <v>562.5</v>
      </c>
      <c r="L8" s="7"/>
    </row>
    <row r="9" spans="1:13" ht="19.5" customHeight="1" x14ac:dyDescent="0.25">
      <c r="A9" s="24">
        <f t="shared" si="2"/>
        <v>4</v>
      </c>
      <c r="B9" s="34" t="s">
        <v>31</v>
      </c>
      <c r="C9" s="33">
        <v>25</v>
      </c>
      <c r="D9" s="25">
        <v>28</v>
      </c>
      <c r="E9" s="25">
        <f t="shared" si="0"/>
        <v>700</v>
      </c>
      <c r="F9" s="16">
        <v>28</v>
      </c>
      <c r="G9" s="16">
        <f t="shared" si="1"/>
        <v>700</v>
      </c>
      <c r="H9" s="17">
        <v>27</v>
      </c>
      <c r="I9" s="36">
        <f>H9*C9</f>
        <v>675</v>
      </c>
      <c r="J9" s="15">
        <f>(D9+F9+H9)/3</f>
        <v>27.67</v>
      </c>
      <c r="K9" s="13">
        <f>J9*C9</f>
        <v>691.75</v>
      </c>
      <c r="L9" s="7"/>
    </row>
    <row r="10" spans="1:13" x14ac:dyDescent="0.25">
      <c r="A10" s="24">
        <v>5</v>
      </c>
      <c r="B10" s="34" t="s">
        <v>20</v>
      </c>
      <c r="C10" s="33">
        <v>25</v>
      </c>
      <c r="D10" s="25">
        <v>112</v>
      </c>
      <c r="E10" s="25">
        <f t="shared" si="0"/>
        <v>2800</v>
      </c>
      <c r="F10" s="16">
        <v>109</v>
      </c>
      <c r="G10" s="16">
        <f t="shared" si="1"/>
        <v>2725</v>
      </c>
      <c r="H10" s="17">
        <v>107</v>
      </c>
      <c r="I10" s="36">
        <f>H10*C10</f>
        <v>2675</v>
      </c>
      <c r="J10" s="15">
        <f>(D10+F10+H10)/3</f>
        <v>109.33</v>
      </c>
      <c r="K10" s="13">
        <f>J10*C10</f>
        <v>2733.25</v>
      </c>
      <c r="L10" s="7"/>
    </row>
    <row r="11" spans="1:13" x14ac:dyDescent="0.25">
      <c r="A11" s="24">
        <f t="shared" si="2"/>
        <v>6</v>
      </c>
      <c r="B11" s="34" t="s">
        <v>35</v>
      </c>
      <c r="C11" s="33">
        <v>9</v>
      </c>
      <c r="D11" s="25">
        <v>1120</v>
      </c>
      <c r="E11" s="25">
        <f t="shared" si="0"/>
        <v>10080</v>
      </c>
      <c r="F11" s="16">
        <v>1090</v>
      </c>
      <c r="G11" s="16">
        <f t="shared" si="1"/>
        <v>9810</v>
      </c>
      <c r="H11" s="17">
        <v>1070</v>
      </c>
      <c r="I11" s="36">
        <f>H11*C11</f>
        <v>9630</v>
      </c>
      <c r="J11" s="15">
        <f>(D11+F11+H11)/3</f>
        <v>1093.33</v>
      </c>
      <c r="K11" s="13">
        <f>J11*C11</f>
        <v>9839.9699999999993</v>
      </c>
      <c r="L11" s="7"/>
    </row>
    <row r="12" spans="1:13" x14ac:dyDescent="0.25">
      <c r="A12" s="24">
        <f t="shared" si="2"/>
        <v>7</v>
      </c>
      <c r="B12" s="34" t="s">
        <v>36</v>
      </c>
      <c r="C12" s="33">
        <v>100</v>
      </c>
      <c r="D12" s="25">
        <v>45</v>
      </c>
      <c r="E12" s="25">
        <f t="shared" si="0"/>
        <v>4500</v>
      </c>
      <c r="F12" s="16">
        <v>44</v>
      </c>
      <c r="G12" s="16">
        <f t="shared" si="1"/>
        <v>4400</v>
      </c>
      <c r="H12" s="17">
        <v>43</v>
      </c>
      <c r="I12" s="36">
        <f>H12*C12</f>
        <v>4300</v>
      </c>
      <c r="J12" s="15">
        <f>(D12+F12+H12)/3</f>
        <v>44</v>
      </c>
      <c r="K12" s="13">
        <f>J12*C12</f>
        <v>4400</v>
      </c>
      <c r="L12" s="7"/>
    </row>
    <row r="13" spans="1:13" x14ac:dyDescent="0.25">
      <c r="A13" s="24">
        <f t="shared" si="2"/>
        <v>8</v>
      </c>
      <c r="B13" s="34" t="s">
        <v>32</v>
      </c>
      <c r="C13" s="33">
        <v>120</v>
      </c>
      <c r="D13" s="25">
        <v>90</v>
      </c>
      <c r="E13" s="25">
        <f t="shared" si="0"/>
        <v>10800</v>
      </c>
      <c r="F13" s="16">
        <v>88</v>
      </c>
      <c r="G13" s="16">
        <f t="shared" si="1"/>
        <v>10560</v>
      </c>
      <c r="H13" s="17">
        <v>86</v>
      </c>
      <c r="I13" s="36">
        <f>H13*C13</f>
        <v>10320</v>
      </c>
      <c r="J13" s="15">
        <f>(D13+F13+H13)/3</f>
        <v>88</v>
      </c>
      <c r="K13" s="13">
        <f>J13*C13</f>
        <v>10560</v>
      </c>
      <c r="L13" s="7"/>
    </row>
    <row r="14" spans="1:13" x14ac:dyDescent="0.25">
      <c r="A14" s="24">
        <f t="shared" si="2"/>
        <v>9</v>
      </c>
      <c r="B14" s="34" t="s">
        <v>32</v>
      </c>
      <c r="C14" s="33">
        <v>50</v>
      </c>
      <c r="D14" s="25">
        <v>145</v>
      </c>
      <c r="E14" s="25">
        <f t="shared" si="0"/>
        <v>7250</v>
      </c>
      <c r="F14" s="16">
        <v>142</v>
      </c>
      <c r="G14" s="16">
        <f t="shared" si="1"/>
        <v>7100</v>
      </c>
      <c r="H14" s="17">
        <v>139</v>
      </c>
      <c r="I14" s="36">
        <f>H14*C14</f>
        <v>6950</v>
      </c>
      <c r="J14" s="15">
        <f>(D14+F14+H14)/3</f>
        <v>142</v>
      </c>
      <c r="K14" s="13">
        <f>J14*C14</f>
        <v>7100</v>
      </c>
      <c r="L14" s="7"/>
    </row>
    <row r="15" spans="1:13" x14ac:dyDescent="0.25">
      <c r="A15" s="24">
        <f t="shared" si="2"/>
        <v>10</v>
      </c>
      <c r="B15" s="34" t="s">
        <v>33</v>
      </c>
      <c r="C15" s="33">
        <v>15</v>
      </c>
      <c r="D15" s="25">
        <v>56</v>
      </c>
      <c r="E15" s="25">
        <f t="shared" si="0"/>
        <v>840</v>
      </c>
      <c r="F15" s="16">
        <v>55</v>
      </c>
      <c r="G15" s="16">
        <f t="shared" si="1"/>
        <v>825</v>
      </c>
      <c r="H15" s="17">
        <v>54</v>
      </c>
      <c r="I15" s="36">
        <f>H15*C15</f>
        <v>810</v>
      </c>
      <c r="J15" s="15">
        <f>(D15+F15+H15)/3</f>
        <v>55</v>
      </c>
      <c r="K15" s="13">
        <f>J15*C15</f>
        <v>825</v>
      </c>
      <c r="L15" s="7"/>
    </row>
    <row r="16" spans="1:13" x14ac:dyDescent="0.25">
      <c r="A16" s="24">
        <f t="shared" si="2"/>
        <v>11</v>
      </c>
      <c r="B16" s="34" t="s">
        <v>12</v>
      </c>
      <c r="C16" s="33">
        <v>10</v>
      </c>
      <c r="D16" s="25">
        <v>134</v>
      </c>
      <c r="E16" s="25">
        <f t="shared" si="0"/>
        <v>1340</v>
      </c>
      <c r="F16" s="16">
        <v>130</v>
      </c>
      <c r="G16" s="16">
        <f t="shared" si="1"/>
        <v>1300</v>
      </c>
      <c r="H16" s="17">
        <v>128</v>
      </c>
      <c r="I16" s="36">
        <f>H16*C16</f>
        <v>1280</v>
      </c>
      <c r="J16" s="15">
        <f>(D16+F16+H16)/3</f>
        <v>130.66999999999999</v>
      </c>
      <c r="K16" s="13">
        <f>J16*C16</f>
        <v>1306.7</v>
      </c>
      <c r="L16" s="7"/>
    </row>
    <row r="17" spans="1:12" x14ac:dyDescent="0.25">
      <c r="A17" s="24">
        <f t="shared" si="2"/>
        <v>12</v>
      </c>
      <c r="B17" s="34" t="s">
        <v>34</v>
      </c>
      <c r="C17" s="33">
        <v>150</v>
      </c>
      <c r="D17" s="25">
        <v>16.8</v>
      </c>
      <c r="E17" s="25">
        <f t="shared" si="0"/>
        <v>2520</v>
      </c>
      <c r="F17" s="16">
        <v>16.3</v>
      </c>
      <c r="G17" s="16">
        <f t="shared" si="1"/>
        <v>2445</v>
      </c>
      <c r="H17" s="17">
        <v>16</v>
      </c>
      <c r="I17" s="36">
        <f>H17*C17</f>
        <v>2400</v>
      </c>
      <c r="J17" s="15">
        <f>(D17+F17+H17)/3</f>
        <v>16.37</v>
      </c>
      <c r="K17" s="13">
        <f>J17*C17</f>
        <v>2455.5</v>
      </c>
      <c r="L17" s="7"/>
    </row>
    <row r="18" spans="1:12" ht="26.25" customHeight="1" x14ac:dyDescent="0.25">
      <c r="A18" s="24">
        <f t="shared" si="2"/>
        <v>13</v>
      </c>
      <c r="B18" s="34" t="s">
        <v>37</v>
      </c>
      <c r="C18" s="33">
        <v>5</v>
      </c>
      <c r="D18" s="25">
        <v>224.7</v>
      </c>
      <c r="E18" s="25">
        <f t="shared" si="0"/>
        <v>1123.5</v>
      </c>
      <c r="F18" s="16">
        <v>218</v>
      </c>
      <c r="G18" s="16">
        <f t="shared" si="1"/>
        <v>1090</v>
      </c>
      <c r="H18" s="17">
        <v>214</v>
      </c>
      <c r="I18" s="36">
        <f>H18*C18</f>
        <v>1070</v>
      </c>
      <c r="J18" s="15">
        <f>(D18+F18+H18)/3</f>
        <v>218.9</v>
      </c>
      <c r="K18" s="13">
        <f>J18*C18</f>
        <v>1094.5</v>
      </c>
      <c r="L18" s="7"/>
    </row>
    <row r="19" spans="1:12" x14ac:dyDescent="0.25">
      <c r="A19" s="24">
        <v>14</v>
      </c>
      <c r="B19" s="34" t="s">
        <v>21</v>
      </c>
      <c r="C19" s="33">
        <v>30</v>
      </c>
      <c r="D19" s="25">
        <v>134.4</v>
      </c>
      <c r="E19" s="25">
        <f t="shared" si="0"/>
        <v>4032</v>
      </c>
      <c r="F19" s="16">
        <v>130</v>
      </c>
      <c r="G19" s="16">
        <f t="shared" si="1"/>
        <v>3900</v>
      </c>
      <c r="H19" s="17">
        <v>128</v>
      </c>
      <c r="I19" s="36">
        <f>H19*C19</f>
        <v>3840</v>
      </c>
      <c r="J19" s="15">
        <f>(D19+F19+H19)/3</f>
        <v>130.80000000000001</v>
      </c>
      <c r="K19" s="13">
        <f>J19*C19</f>
        <v>3924</v>
      </c>
      <c r="L19" s="7"/>
    </row>
    <row r="20" spans="1:12" x14ac:dyDescent="0.25">
      <c r="A20" s="24">
        <v>15</v>
      </c>
      <c r="B20" s="34" t="s">
        <v>38</v>
      </c>
      <c r="C20" s="33">
        <v>25</v>
      </c>
      <c r="D20" s="25">
        <v>56.7</v>
      </c>
      <c r="E20" s="25">
        <f t="shared" si="0"/>
        <v>1417.5</v>
      </c>
      <c r="F20" s="26">
        <v>55</v>
      </c>
      <c r="G20" s="16">
        <f t="shared" si="1"/>
        <v>1375</v>
      </c>
      <c r="H20" s="17">
        <v>54</v>
      </c>
      <c r="I20" s="36">
        <f>H20*C20</f>
        <v>1350</v>
      </c>
      <c r="J20" s="15">
        <f>(D20+F20+H20)/3</f>
        <v>55.23</v>
      </c>
      <c r="K20" s="13">
        <f>J20*C20</f>
        <v>1380.75</v>
      </c>
      <c r="L20" s="7"/>
    </row>
    <row r="21" spans="1:12" x14ac:dyDescent="0.25">
      <c r="A21" s="24">
        <v>16</v>
      </c>
      <c r="B21" s="34" t="s">
        <v>38</v>
      </c>
      <c r="C21" s="33">
        <v>10</v>
      </c>
      <c r="D21" s="25">
        <v>224.7</v>
      </c>
      <c r="E21" s="25">
        <f t="shared" si="0"/>
        <v>2247</v>
      </c>
      <c r="F21" s="26">
        <v>218</v>
      </c>
      <c r="G21" s="16">
        <f t="shared" si="1"/>
        <v>2180</v>
      </c>
      <c r="H21" s="17">
        <v>214</v>
      </c>
      <c r="I21" s="36">
        <f>H21*C21</f>
        <v>2140</v>
      </c>
      <c r="J21" s="15">
        <f>(D21+F21+H21)/3</f>
        <v>218.9</v>
      </c>
      <c r="K21" s="13">
        <f>J21*C21</f>
        <v>2189</v>
      </c>
      <c r="L21" s="7"/>
    </row>
    <row r="22" spans="1:12" x14ac:dyDescent="0.25">
      <c r="A22" s="24">
        <v>17</v>
      </c>
      <c r="B22" s="34" t="s">
        <v>38</v>
      </c>
      <c r="C22" s="33">
        <v>10</v>
      </c>
      <c r="D22" s="25">
        <v>168</v>
      </c>
      <c r="E22" s="25">
        <f t="shared" si="0"/>
        <v>1680</v>
      </c>
      <c r="F22" s="26">
        <v>163</v>
      </c>
      <c r="G22" s="16">
        <f t="shared" si="1"/>
        <v>1630</v>
      </c>
      <c r="H22" s="17">
        <v>160</v>
      </c>
      <c r="I22" s="36">
        <f>H22*C22</f>
        <v>1600</v>
      </c>
      <c r="J22" s="15">
        <f>(D22+F22+H22)/3</f>
        <v>163.66999999999999</v>
      </c>
      <c r="K22" s="13">
        <f>J22*C22</f>
        <v>1636.7</v>
      </c>
      <c r="L22" s="7"/>
    </row>
    <row r="23" spans="1:12" x14ac:dyDescent="0.25">
      <c r="A23" s="24">
        <v>18</v>
      </c>
      <c r="B23" s="34" t="s">
        <v>39</v>
      </c>
      <c r="C23" s="33">
        <v>150</v>
      </c>
      <c r="D23" s="25">
        <v>3.3</v>
      </c>
      <c r="E23" s="25">
        <f t="shared" si="0"/>
        <v>495</v>
      </c>
      <c r="F23" s="26">
        <v>3.3</v>
      </c>
      <c r="G23" s="16">
        <f t="shared" si="1"/>
        <v>495</v>
      </c>
      <c r="H23" s="17">
        <v>3.2</v>
      </c>
      <c r="I23" s="36">
        <f>H23*C23</f>
        <v>480</v>
      </c>
      <c r="J23" s="15">
        <f>(D23+F23+H23)/3</f>
        <v>3.27</v>
      </c>
      <c r="K23" s="13">
        <f>J23*C23</f>
        <v>490.5</v>
      </c>
      <c r="L23" s="7"/>
    </row>
    <row r="24" spans="1:12" x14ac:dyDescent="0.25">
      <c r="A24" s="24">
        <v>19</v>
      </c>
      <c r="B24" s="34" t="s">
        <v>40</v>
      </c>
      <c r="C24" s="33">
        <v>150</v>
      </c>
      <c r="D24" s="25">
        <v>2.2999999999999998</v>
      </c>
      <c r="E24" s="25">
        <f t="shared" si="0"/>
        <v>345</v>
      </c>
      <c r="F24" s="26">
        <v>2.2000000000000002</v>
      </c>
      <c r="G24" s="16">
        <f t="shared" si="1"/>
        <v>330</v>
      </c>
      <c r="H24" s="17">
        <v>2.2000000000000002</v>
      </c>
      <c r="I24" s="36">
        <f>H24*C24</f>
        <v>330</v>
      </c>
      <c r="J24" s="15">
        <f>(D24+F24+H24)/3</f>
        <v>2.23</v>
      </c>
      <c r="K24" s="13">
        <f>J24*C24</f>
        <v>334.5</v>
      </c>
      <c r="L24" s="7"/>
    </row>
    <row r="25" spans="1:12" x14ac:dyDescent="0.25">
      <c r="A25" s="24">
        <f t="shared" si="2"/>
        <v>20</v>
      </c>
      <c r="B25" s="34" t="s">
        <v>41</v>
      </c>
      <c r="C25" s="33">
        <v>150</v>
      </c>
      <c r="D25" s="25">
        <v>6.8</v>
      </c>
      <c r="E25" s="25">
        <f t="shared" si="0"/>
        <v>1020</v>
      </c>
      <c r="F25" s="26">
        <v>6.6</v>
      </c>
      <c r="G25" s="16">
        <f t="shared" si="1"/>
        <v>990</v>
      </c>
      <c r="H25" s="17">
        <v>6.5</v>
      </c>
      <c r="I25" s="36">
        <f>H25*C25</f>
        <v>975</v>
      </c>
      <c r="J25" s="15">
        <f>(D25+F25+H25)/3</f>
        <v>6.63</v>
      </c>
      <c r="K25" s="13">
        <f>J25*C25</f>
        <v>994.5</v>
      </c>
      <c r="L25" s="7"/>
    </row>
    <row r="26" spans="1:12" ht="13.15" customHeight="1" x14ac:dyDescent="0.25">
      <c r="A26" s="24">
        <f t="shared" si="2"/>
        <v>21</v>
      </c>
      <c r="B26" s="34" t="s">
        <v>42</v>
      </c>
      <c r="C26" s="33">
        <v>150</v>
      </c>
      <c r="D26" s="25">
        <v>3.3</v>
      </c>
      <c r="E26" s="25">
        <f t="shared" si="0"/>
        <v>495</v>
      </c>
      <c r="F26" s="26">
        <v>3.3</v>
      </c>
      <c r="G26" s="16">
        <f t="shared" si="1"/>
        <v>495</v>
      </c>
      <c r="H26" s="17">
        <v>3.2</v>
      </c>
      <c r="I26" s="36">
        <f>H26*C26</f>
        <v>480</v>
      </c>
      <c r="J26" s="15">
        <f>(D26+F26+H26)/3</f>
        <v>3.27</v>
      </c>
      <c r="K26" s="13">
        <f>J26*C26</f>
        <v>490.5</v>
      </c>
      <c r="L26" s="7"/>
    </row>
    <row r="27" spans="1:12" x14ac:dyDescent="0.25">
      <c r="A27" s="24">
        <f t="shared" si="2"/>
        <v>22</v>
      </c>
      <c r="B27" s="34" t="s">
        <v>43</v>
      </c>
      <c r="C27" s="33">
        <v>150</v>
      </c>
      <c r="D27" s="25">
        <v>6.8</v>
      </c>
      <c r="E27" s="25">
        <f t="shared" si="0"/>
        <v>1020</v>
      </c>
      <c r="F27" s="26">
        <v>6.5</v>
      </c>
      <c r="G27" s="16">
        <f t="shared" si="1"/>
        <v>975</v>
      </c>
      <c r="H27" s="17">
        <v>6.2</v>
      </c>
      <c r="I27" s="36">
        <f>H27*C27</f>
        <v>930</v>
      </c>
      <c r="J27" s="15">
        <f>(D27+F27+H27)/3</f>
        <v>6.5</v>
      </c>
      <c r="K27" s="13">
        <f>J27*C27</f>
        <v>975</v>
      </c>
      <c r="L27" s="7"/>
    </row>
    <row r="28" spans="1:12" x14ac:dyDescent="0.25">
      <c r="A28" s="24">
        <f t="shared" si="2"/>
        <v>23</v>
      </c>
      <c r="B28" s="34" t="s">
        <v>44</v>
      </c>
      <c r="C28" s="33">
        <v>70</v>
      </c>
      <c r="D28" s="25">
        <v>224</v>
      </c>
      <c r="E28" s="25">
        <f t="shared" si="0"/>
        <v>15680</v>
      </c>
      <c r="F28" s="26">
        <v>218</v>
      </c>
      <c r="G28" s="16">
        <f t="shared" si="1"/>
        <v>15260</v>
      </c>
      <c r="H28" s="17">
        <v>214</v>
      </c>
      <c r="I28" s="36">
        <f>H28*C28</f>
        <v>14980</v>
      </c>
      <c r="J28" s="15">
        <f>(D28+F28+H28)/3</f>
        <v>218.67</v>
      </c>
      <c r="K28" s="13">
        <f>J28*C28</f>
        <v>15306.9</v>
      </c>
      <c r="L28" s="7"/>
    </row>
    <row r="29" spans="1:12" x14ac:dyDescent="0.25">
      <c r="A29" s="24">
        <f t="shared" si="2"/>
        <v>24</v>
      </c>
      <c r="B29" s="34" t="s">
        <v>44</v>
      </c>
      <c r="C29" s="33">
        <v>65</v>
      </c>
      <c r="D29" s="25">
        <v>134</v>
      </c>
      <c r="E29" s="25">
        <f t="shared" si="0"/>
        <v>8710</v>
      </c>
      <c r="F29" s="16">
        <v>130</v>
      </c>
      <c r="G29" s="16">
        <f t="shared" si="1"/>
        <v>8450</v>
      </c>
      <c r="H29" s="17">
        <v>128</v>
      </c>
      <c r="I29" s="36">
        <f>H29*C29</f>
        <v>8320</v>
      </c>
      <c r="J29" s="15">
        <f>(D29+F29+H29)/3</f>
        <v>130.66999999999999</v>
      </c>
      <c r="K29" s="13">
        <f>J29*C29</f>
        <v>8493.5499999999993</v>
      </c>
      <c r="L29" s="7"/>
    </row>
    <row r="30" spans="1:12" x14ac:dyDescent="0.25">
      <c r="A30" s="24">
        <f t="shared" si="2"/>
        <v>25</v>
      </c>
      <c r="B30" s="34" t="s">
        <v>25</v>
      </c>
      <c r="C30" s="33">
        <v>30</v>
      </c>
      <c r="D30" s="25">
        <v>112</v>
      </c>
      <c r="E30" s="25">
        <f t="shared" si="0"/>
        <v>3360</v>
      </c>
      <c r="F30" s="16">
        <v>110</v>
      </c>
      <c r="G30" s="16">
        <f t="shared" si="1"/>
        <v>3300</v>
      </c>
      <c r="H30" s="17">
        <v>107</v>
      </c>
      <c r="I30" s="36">
        <f>H30*C30</f>
        <v>3210</v>
      </c>
      <c r="J30" s="15">
        <f>(D30+F30+H30)/3</f>
        <v>109.67</v>
      </c>
      <c r="K30" s="13">
        <f>J30*C30</f>
        <v>3290.1</v>
      </c>
      <c r="L30" s="7"/>
    </row>
    <row r="31" spans="1:12" x14ac:dyDescent="0.25">
      <c r="A31" s="24">
        <f t="shared" si="2"/>
        <v>26</v>
      </c>
      <c r="B31" s="34" t="s">
        <v>22</v>
      </c>
      <c r="C31" s="33">
        <v>50</v>
      </c>
      <c r="D31" s="25">
        <v>33</v>
      </c>
      <c r="E31" s="25">
        <f t="shared" si="0"/>
        <v>1650</v>
      </c>
      <c r="F31" s="16">
        <v>32.5</v>
      </c>
      <c r="G31" s="16">
        <f t="shared" si="1"/>
        <v>1625</v>
      </c>
      <c r="H31" s="17">
        <v>32</v>
      </c>
      <c r="I31" s="36">
        <f>H31*C31</f>
        <v>1600</v>
      </c>
      <c r="J31" s="15">
        <f>(D31+F31+H31)/3</f>
        <v>32.5</v>
      </c>
      <c r="K31" s="13">
        <f>J31*C31</f>
        <v>1625</v>
      </c>
      <c r="L31" s="7"/>
    </row>
    <row r="32" spans="1:12" ht="16.5" customHeight="1" x14ac:dyDescent="0.25">
      <c r="A32" s="24">
        <f t="shared" si="2"/>
        <v>27</v>
      </c>
      <c r="B32" s="34" t="s">
        <v>45</v>
      </c>
      <c r="C32" s="33">
        <v>15</v>
      </c>
      <c r="D32" s="29">
        <v>90</v>
      </c>
      <c r="E32" s="25">
        <f t="shared" si="0"/>
        <v>1350</v>
      </c>
      <c r="F32" s="16">
        <v>88</v>
      </c>
      <c r="G32" s="16">
        <f t="shared" si="1"/>
        <v>1320</v>
      </c>
      <c r="H32" s="17">
        <v>86</v>
      </c>
      <c r="I32" s="36">
        <f>H32*C32</f>
        <v>1290</v>
      </c>
      <c r="J32" s="15">
        <f>(D32+F32+H32)/3</f>
        <v>88</v>
      </c>
      <c r="K32" s="13">
        <f>J32*C32</f>
        <v>1320</v>
      </c>
      <c r="L32" s="7"/>
    </row>
    <row r="33" spans="1:12" x14ac:dyDescent="0.25">
      <c r="A33" s="24">
        <f t="shared" si="2"/>
        <v>28</v>
      </c>
      <c r="B33" s="34" t="s">
        <v>13</v>
      </c>
      <c r="C33" s="33">
        <v>50</v>
      </c>
      <c r="D33" s="29">
        <v>28</v>
      </c>
      <c r="E33" s="25">
        <f t="shared" si="0"/>
        <v>1400</v>
      </c>
      <c r="F33" s="16">
        <v>27.5</v>
      </c>
      <c r="G33" s="16">
        <f t="shared" si="1"/>
        <v>1375</v>
      </c>
      <c r="H33" s="17">
        <v>27</v>
      </c>
      <c r="I33" s="36">
        <f>H33*C33</f>
        <v>1350</v>
      </c>
      <c r="J33" s="15">
        <f>(D33+F33+H33)/3</f>
        <v>27.5</v>
      </c>
      <c r="K33" s="13">
        <f>J33*C33</f>
        <v>1375</v>
      </c>
      <c r="L33" s="7"/>
    </row>
    <row r="34" spans="1:12" ht="18" customHeight="1" x14ac:dyDescent="0.25">
      <c r="A34" s="24">
        <f t="shared" si="2"/>
        <v>29</v>
      </c>
      <c r="B34" s="34" t="s">
        <v>46</v>
      </c>
      <c r="C34" s="33">
        <v>15</v>
      </c>
      <c r="D34" s="29">
        <v>56</v>
      </c>
      <c r="E34" s="25">
        <f t="shared" si="0"/>
        <v>840</v>
      </c>
      <c r="F34" s="16">
        <v>55</v>
      </c>
      <c r="G34" s="16">
        <f t="shared" si="1"/>
        <v>825</v>
      </c>
      <c r="H34" s="17">
        <v>54</v>
      </c>
      <c r="I34" s="36">
        <f>H34*C34</f>
        <v>810</v>
      </c>
      <c r="J34" s="15">
        <f>(D34+F34+H34)/3</f>
        <v>55</v>
      </c>
      <c r="K34" s="13">
        <f>J34*C34</f>
        <v>825</v>
      </c>
      <c r="L34" s="7"/>
    </row>
    <row r="35" spans="1:12" ht="22.5" customHeight="1" x14ac:dyDescent="0.25">
      <c r="A35" s="24">
        <f t="shared" si="2"/>
        <v>30</v>
      </c>
      <c r="B35" s="34" t="s">
        <v>47</v>
      </c>
      <c r="C35" s="33">
        <v>10</v>
      </c>
      <c r="D35" s="29">
        <v>45</v>
      </c>
      <c r="E35" s="25">
        <f t="shared" si="0"/>
        <v>450</v>
      </c>
      <c r="F35" s="16">
        <v>44</v>
      </c>
      <c r="G35" s="16">
        <f t="shared" si="1"/>
        <v>440</v>
      </c>
      <c r="H35" s="17">
        <v>43</v>
      </c>
      <c r="I35" s="36">
        <f>H35*C35</f>
        <v>430</v>
      </c>
      <c r="J35" s="15">
        <f>(D35+F35+H35)/3</f>
        <v>44</v>
      </c>
      <c r="K35" s="13">
        <f>J35*C35</f>
        <v>440</v>
      </c>
      <c r="L35" s="7"/>
    </row>
    <row r="36" spans="1:12" x14ac:dyDescent="0.25">
      <c r="A36" s="24">
        <f t="shared" si="2"/>
        <v>31</v>
      </c>
      <c r="B36" s="34" t="s">
        <v>48</v>
      </c>
      <c r="C36" s="33">
        <v>10</v>
      </c>
      <c r="D36" s="25">
        <v>33</v>
      </c>
      <c r="E36" s="25">
        <f t="shared" si="0"/>
        <v>330</v>
      </c>
      <c r="F36" s="16">
        <v>32.64</v>
      </c>
      <c r="G36" s="16">
        <f t="shared" si="1"/>
        <v>326.39999999999998</v>
      </c>
      <c r="H36" s="17">
        <v>32</v>
      </c>
      <c r="I36" s="36">
        <f>H36*C36</f>
        <v>320</v>
      </c>
      <c r="J36" s="15">
        <f>(D36+F36+H36)/3</f>
        <v>32.549999999999997</v>
      </c>
      <c r="K36" s="13">
        <f>J36*C36</f>
        <v>325.5</v>
      </c>
      <c r="L36" s="7"/>
    </row>
    <row r="37" spans="1:12" ht="17.649999999999999" customHeight="1" x14ac:dyDescent="0.25">
      <c r="A37" s="24">
        <f t="shared" si="2"/>
        <v>32</v>
      </c>
      <c r="B37" s="34" t="s">
        <v>49</v>
      </c>
      <c r="C37" s="33">
        <v>5</v>
      </c>
      <c r="D37" s="25">
        <v>224</v>
      </c>
      <c r="E37" s="25">
        <f t="shared" si="0"/>
        <v>1120</v>
      </c>
      <c r="F37" s="16">
        <v>218.28</v>
      </c>
      <c r="G37" s="16">
        <f t="shared" si="1"/>
        <v>1091.4000000000001</v>
      </c>
      <c r="H37" s="17">
        <v>214</v>
      </c>
      <c r="I37" s="36">
        <f>H37*C37</f>
        <v>1070</v>
      </c>
      <c r="J37" s="15">
        <f>(D37+F37+H37)/3</f>
        <v>218.76</v>
      </c>
      <c r="K37" s="13">
        <f>J37*C37</f>
        <v>1093.8</v>
      </c>
      <c r="L37" s="7"/>
    </row>
    <row r="38" spans="1:12" x14ac:dyDescent="0.25">
      <c r="A38" s="24">
        <f t="shared" si="2"/>
        <v>33</v>
      </c>
      <c r="B38" s="34" t="s">
        <v>23</v>
      </c>
      <c r="C38" s="33">
        <v>20</v>
      </c>
      <c r="D38" s="25">
        <v>56</v>
      </c>
      <c r="E38" s="25">
        <f t="shared" si="0"/>
        <v>1120</v>
      </c>
      <c r="F38" s="16">
        <v>55.08</v>
      </c>
      <c r="G38" s="16">
        <f t="shared" si="1"/>
        <v>1101.5999999999999</v>
      </c>
      <c r="H38" s="17">
        <v>54</v>
      </c>
      <c r="I38" s="36">
        <f>H38*C38</f>
        <v>1080</v>
      </c>
      <c r="J38" s="15">
        <f>(D38+F38+H38)/3</f>
        <v>55.03</v>
      </c>
      <c r="K38" s="13">
        <f>J38*C38</f>
        <v>1100.5999999999999</v>
      </c>
      <c r="L38" s="7"/>
    </row>
    <row r="39" spans="1:12" x14ac:dyDescent="0.25">
      <c r="A39" s="24">
        <f t="shared" si="2"/>
        <v>34</v>
      </c>
      <c r="B39" s="34" t="s">
        <v>50</v>
      </c>
      <c r="C39" s="33">
        <v>5</v>
      </c>
      <c r="D39" s="25">
        <v>135</v>
      </c>
      <c r="E39" s="25">
        <f t="shared" si="0"/>
        <v>675</v>
      </c>
      <c r="F39" s="16">
        <v>132.6</v>
      </c>
      <c r="G39" s="16">
        <f t="shared" si="1"/>
        <v>663</v>
      </c>
      <c r="H39" s="17">
        <v>130</v>
      </c>
      <c r="I39" s="36">
        <f>H39*C39</f>
        <v>650</v>
      </c>
      <c r="J39" s="15">
        <f>(D39+F39+H39)/3</f>
        <v>132.53</v>
      </c>
      <c r="K39" s="13">
        <f>J39*C39</f>
        <v>662.65</v>
      </c>
      <c r="L39" s="7"/>
    </row>
    <row r="40" spans="1:12" x14ac:dyDescent="0.25">
      <c r="A40" s="24">
        <f t="shared" si="2"/>
        <v>35</v>
      </c>
      <c r="B40" s="34" t="s">
        <v>26</v>
      </c>
      <c r="C40" s="33">
        <v>180</v>
      </c>
      <c r="D40" s="25">
        <v>17</v>
      </c>
      <c r="E40" s="25">
        <f t="shared" si="0"/>
        <v>3060</v>
      </c>
      <c r="F40" s="16">
        <v>16.32</v>
      </c>
      <c r="G40" s="16">
        <f t="shared" si="1"/>
        <v>2937.6</v>
      </c>
      <c r="H40" s="17">
        <v>16</v>
      </c>
      <c r="I40" s="36">
        <f>H40*C40</f>
        <v>2880</v>
      </c>
      <c r="J40" s="15">
        <f>(D40+F40+H40)/3</f>
        <v>16.440000000000001</v>
      </c>
      <c r="K40" s="13">
        <f>J40*C40</f>
        <v>2959.2</v>
      </c>
      <c r="L40" s="7"/>
    </row>
    <row r="41" spans="1:12" x14ac:dyDescent="0.25">
      <c r="A41" s="24">
        <f t="shared" si="2"/>
        <v>36</v>
      </c>
      <c r="B41" s="34" t="s">
        <v>30</v>
      </c>
      <c r="C41" s="33">
        <v>30</v>
      </c>
      <c r="D41" s="25">
        <v>90</v>
      </c>
      <c r="E41" s="25">
        <f t="shared" si="0"/>
        <v>2700</v>
      </c>
      <c r="F41" s="16">
        <v>87.72</v>
      </c>
      <c r="G41" s="16">
        <f t="shared" si="1"/>
        <v>2631.6</v>
      </c>
      <c r="H41" s="17">
        <v>86</v>
      </c>
      <c r="I41" s="36">
        <f>H41*C41</f>
        <v>2580</v>
      </c>
      <c r="J41" s="15">
        <f>(D41+F41+H41)/3</f>
        <v>87.91</v>
      </c>
      <c r="K41" s="13">
        <f>J41*C41</f>
        <v>2637.3</v>
      </c>
      <c r="L41" s="7"/>
    </row>
    <row r="42" spans="1:12" x14ac:dyDescent="0.25">
      <c r="A42" s="24">
        <f t="shared" si="2"/>
        <v>37</v>
      </c>
      <c r="B42" s="34" t="s">
        <v>51</v>
      </c>
      <c r="C42" s="33">
        <v>15</v>
      </c>
      <c r="D42" s="25">
        <v>224</v>
      </c>
      <c r="E42" s="25">
        <f t="shared" si="0"/>
        <v>3360</v>
      </c>
      <c r="F42" s="16">
        <v>218.28</v>
      </c>
      <c r="G42" s="16">
        <f t="shared" si="1"/>
        <v>3274.2</v>
      </c>
      <c r="H42" s="17">
        <v>214</v>
      </c>
      <c r="I42" s="36">
        <f>H42*C42</f>
        <v>3210</v>
      </c>
      <c r="J42" s="15">
        <f>(D42+F42+H42)/3</f>
        <v>218.76</v>
      </c>
      <c r="K42" s="13">
        <f>J42*C42</f>
        <v>3281.4</v>
      </c>
      <c r="L42" s="7"/>
    </row>
    <row r="43" spans="1:12" x14ac:dyDescent="0.25">
      <c r="A43" s="24">
        <f t="shared" si="2"/>
        <v>38</v>
      </c>
      <c r="B43" s="34" t="s">
        <v>52</v>
      </c>
      <c r="C43" s="33">
        <v>30</v>
      </c>
      <c r="D43" s="25">
        <v>224</v>
      </c>
      <c r="E43" s="25">
        <f t="shared" si="0"/>
        <v>6720</v>
      </c>
      <c r="F43" s="16">
        <v>218.28</v>
      </c>
      <c r="G43" s="16">
        <f t="shared" si="1"/>
        <v>6548.4</v>
      </c>
      <c r="H43" s="17">
        <v>214</v>
      </c>
      <c r="I43" s="36">
        <f>H43*C43</f>
        <v>6420</v>
      </c>
      <c r="J43" s="15">
        <f>(D43+F43+H43)/3</f>
        <v>218.76</v>
      </c>
      <c r="K43" s="13">
        <f>J43*C43</f>
        <v>6562.8</v>
      </c>
      <c r="L43" s="7"/>
    </row>
    <row r="44" spans="1:12" x14ac:dyDescent="0.25">
      <c r="A44" s="24">
        <f t="shared" si="2"/>
        <v>39</v>
      </c>
      <c r="B44" s="34" t="s">
        <v>52</v>
      </c>
      <c r="C44" s="33">
        <v>30</v>
      </c>
      <c r="D44" s="25">
        <v>224</v>
      </c>
      <c r="E44" s="25">
        <f t="shared" si="0"/>
        <v>6720</v>
      </c>
      <c r="F44" s="16">
        <v>218.28</v>
      </c>
      <c r="G44" s="16">
        <f t="shared" si="1"/>
        <v>6548.4</v>
      </c>
      <c r="H44" s="17">
        <v>214</v>
      </c>
      <c r="I44" s="36">
        <f>H44*C44</f>
        <v>6420</v>
      </c>
      <c r="J44" s="15">
        <f>(D44+F44+H44)/3</f>
        <v>218.76</v>
      </c>
      <c r="K44" s="13">
        <f>J44*C44</f>
        <v>6562.8</v>
      </c>
      <c r="L44" s="7"/>
    </row>
    <row r="45" spans="1:12" x14ac:dyDescent="0.25">
      <c r="A45" s="24">
        <f t="shared" si="2"/>
        <v>40</v>
      </c>
      <c r="B45" s="34" t="s">
        <v>52</v>
      </c>
      <c r="C45" s="33">
        <v>30</v>
      </c>
      <c r="D45" s="25">
        <v>67</v>
      </c>
      <c r="E45" s="25">
        <f t="shared" si="0"/>
        <v>2010</v>
      </c>
      <c r="F45" s="16">
        <v>65.28</v>
      </c>
      <c r="G45" s="16">
        <f t="shared" si="1"/>
        <v>1958.4</v>
      </c>
      <c r="H45" s="17">
        <v>64</v>
      </c>
      <c r="I45" s="36">
        <f>H45*C45</f>
        <v>1920</v>
      </c>
      <c r="J45" s="15">
        <f>(D45+F45+H45)/3</f>
        <v>65.430000000000007</v>
      </c>
      <c r="K45" s="13">
        <f>J45*C45</f>
        <v>1962.9</v>
      </c>
      <c r="L45" s="7"/>
    </row>
    <row r="46" spans="1:12" x14ac:dyDescent="0.25">
      <c r="A46" s="24">
        <f t="shared" si="2"/>
        <v>41</v>
      </c>
      <c r="B46" s="34" t="s">
        <v>14</v>
      </c>
      <c r="C46" s="33">
        <v>60</v>
      </c>
      <c r="D46" s="25">
        <v>33</v>
      </c>
      <c r="E46" s="25">
        <f t="shared" si="0"/>
        <v>1980</v>
      </c>
      <c r="F46" s="16">
        <v>32.64</v>
      </c>
      <c r="G46" s="16">
        <f t="shared" si="1"/>
        <v>1958.4</v>
      </c>
      <c r="H46" s="17">
        <v>32</v>
      </c>
      <c r="I46" s="36">
        <f>H46*C46</f>
        <v>1920</v>
      </c>
      <c r="J46" s="15">
        <f>(D46+F46+H46)/3</f>
        <v>32.549999999999997</v>
      </c>
      <c r="K46" s="13">
        <f>J46*C46</f>
        <v>1953</v>
      </c>
      <c r="L46" s="7"/>
    </row>
    <row r="47" spans="1:12" x14ac:dyDescent="0.25">
      <c r="A47" s="24">
        <f t="shared" si="2"/>
        <v>42</v>
      </c>
      <c r="B47" s="34" t="s">
        <v>51</v>
      </c>
      <c r="C47" s="33">
        <v>20</v>
      </c>
      <c r="D47" s="25">
        <v>275</v>
      </c>
      <c r="E47" s="25">
        <f t="shared" si="0"/>
        <v>5500</v>
      </c>
      <c r="F47" s="16">
        <v>273.36</v>
      </c>
      <c r="G47" s="16">
        <f t="shared" si="1"/>
        <v>5467.2</v>
      </c>
      <c r="H47" s="17">
        <v>268</v>
      </c>
      <c r="I47" s="36">
        <f>H47*C47</f>
        <v>5360</v>
      </c>
      <c r="J47" s="15">
        <f>(D47+F47+H47)/3</f>
        <v>272.12</v>
      </c>
      <c r="K47" s="13">
        <f>J47*C47</f>
        <v>5442.4</v>
      </c>
      <c r="L47" s="7"/>
    </row>
    <row r="48" spans="1:12" x14ac:dyDescent="0.25">
      <c r="A48" s="24">
        <f t="shared" si="2"/>
        <v>43</v>
      </c>
      <c r="B48" s="34" t="s">
        <v>53</v>
      </c>
      <c r="C48" s="33">
        <v>50</v>
      </c>
      <c r="D48" s="25">
        <v>16</v>
      </c>
      <c r="E48" s="25">
        <f t="shared" si="0"/>
        <v>800</v>
      </c>
      <c r="F48" s="16">
        <v>16.32</v>
      </c>
      <c r="G48" s="16">
        <f t="shared" si="1"/>
        <v>816</v>
      </c>
      <c r="H48" s="17">
        <v>16</v>
      </c>
      <c r="I48" s="36">
        <f>H48*C48</f>
        <v>800</v>
      </c>
      <c r="J48" s="15">
        <f>(D48+F48+H48)/3</f>
        <v>16.11</v>
      </c>
      <c r="K48" s="13">
        <f>J48*C48</f>
        <v>805.5</v>
      </c>
      <c r="L48" s="7"/>
    </row>
    <row r="49" spans="1:12" ht="25.5" x14ac:dyDescent="0.25">
      <c r="A49" s="24">
        <f t="shared" si="2"/>
        <v>44</v>
      </c>
      <c r="B49" s="34" t="s">
        <v>24</v>
      </c>
      <c r="C49" s="33">
        <v>50</v>
      </c>
      <c r="D49" s="25">
        <v>45</v>
      </c>
      <c r="E49" s="25">
        <f t="shared" si="0"/>
        <v>2250</v>
      </c>
      <c r="F49" s="16">
        <v>43.86</v>
      </c>
      <c r="G49" s="16">
        <f t="shared" si="1"/>
        <v>2193</v>
      </c>
      <c r="H49" s="17">
        <v>43</v>
      </c>
      <c r="I49" s="36">
        <f>H49*C49</f>
        <v>2150</v>
      </c>
      <c r="J49" s="15">
        <f>(D49+F49+H49)/3</f>
        <v>43.95</v>
      </c>
      <c r="K49" s="13">
        <f>J49*C49</f>
        <v>2197.5</v>
      </c>
      <c r="L49" s="7"/>
    </row>
    <row r="50" spans="1:12" x14ac:dyDescent="0.25">
      <c r="A50" s="24">
        <f t="shared" si="2"/>
        <v>45</v>
      </c>
      <c r="B50" s="34" t="s">
        <v>54</v>
      </c>
      <c r="C50" s="33">
        <v>20</v>
      </c>
      <c r="D50" s="25">
        <v>23</v>
      </c>
      <c r="E50" s="25">
        <f t="shared" si="0"/>
        <v>460</v>
      </c>
      <c r="F50" s="16">
        <v>22.44</v>
      </c>
      <c r="G50" s="16">
        <f t="shared" si="1"/>
        <v>448.8</v>
      </c>
      <c r="H50" s="17">
        <v>22</v>
      </c>
      <c r="I50" s="36">
        <f>H50*C50</f>
        <v>440</v>
      </c>
      <c r="J50" s="15">
        <f>(D50+F50+H50)/3</f>
        <v>22.48</v>
      </c>
      <c r="K50" s="13">
        <f>J50*C50</f>
        <v>449.6</v>
      </c>
      <c r="L50" s="7"/>
    </row>
    <row r="51" spans="1:12" x14ac:dyDescent="0.25">
      <c r="A51" s="24">
        <f t="shared" si="2"/>
        <v>46</v>
      </c>
      <c r="B51" s="34" t="s">
        <v>55</v>
      </c>
      <c r="C51" s="33">
        <v>20</v>
      </c>
      <c r="D51" s="25">
        <v>23</v>
      </c>
      <c r="E51" s="25">
        <f t="shared" si="0"/>
        <v>460</v>
      </c>
      <c r="F51" s="16">
        <v>22.44</v>
      </c>
      <c r="G51" s="16">
        <f t="shared" si="1"/>
        <v>448.8</v>
      </c>
      <c r="H51" s="17">
        <v>22</v>
      </c>
      <c r="I51" s="36">
        <f>H51*C51</f>
        <v>440</v>
      </c>
      <c r="J51" s="15">
        <f>(D51+F51+H51)/3</f>
        <v>22.48</v>
      </c>
      <c r="K51" s="13">
        <f>J51*C51</f>
        <v>449.6</v>
      </c>
      <c r="L51" s="7"/>
    </row>
    <row r="52" spans="1:12" x14ac:dyDescent="0.25">
      <c r="A52" s="24">
        <f t="shared" si="2"/>
        <v>47</v>
      </c>
      <c r="B52" s="34" t="s">
        <v>56</v>
      </c>
      <c r="C52" s="33">
        <v>20</v>
      </c>
      <c r="D52" s="25">
        <v>23</v>
      </c>
      <c r="E52" s="25">
        <f t="shared" si="0"/>
        <v>460</v>
      </c>
      <c r="F52" s="16">
        <v>22.44</v>
      </c>
      <c r="G52" s="16">
        <f t="shared" si="1"/>
        <v>448.8</v>
      </c>
      <c r="H52" s="17">
        <v>22</v>
      </c>
      <c r="I52" s="36">
        <f>H52*C52</f>
        <v>440</v>
      </c>
      <c r="J52" s="15">
        <f>(D52+F52+H52)/3</f>
        <v>22.48</v>
      </c>
      <c r="K52" s="13">
        <f>J52*C52</f>
        <v>449.6</v>
      </c>
      <c r="L52" s="7"/>
    </row>
    <row r="53" spans="1:12" x14ac:dyDescent="0.25">
      <c r="A53" s="24">
        <f t="shared" si="2"/>
        <v>48</v>
      </c>
      <c r="B53" s="34" t="s">
        <v>57</v>
      </c>
      <c r="C53" s="33">
        <v>10</v>
      </c>
      <c r="D53" s="25">
        <v>10</v>
      </c>
      <c r="E53" s="25">
        <f t="shared" si="0"/>
        <v>100</v>
      </c>
      <c r="F53" s="16">
        <v>10</v>
      </c>
      <c r="G53" s="16">
        <f t="shared" si="1"/>
        <v>100</v>
      </c>
      <c r="H53" s="17">
        <v>9.5</v>
      </c>
      <c r="I53" s="36">
        <f>H53*C53</f>
        <v>95</v>
      </c>
      <c r="J53" s="15">
        <f>(D53+F53+H53)/3</f>
        <v>9.83</v>
      </c>
      <c r="K53" s="13">
        <f>J53*C53</f>
        <v>98.3</v>
      </c>
      <c r="L53" s="7"/>
    </row>
    <row r="54" spans="1:12" x14ac:dyDescent="0.25">
      <c r="A54" s="24">
        <f t="shared" si="2"/>
        <v>49</v>
      </c>
      <c r="B54" s="34" t="s">
        <v>58</v>
      </c>
      <c r="C54" s="33">
        <v>20</v>
      </c>
      <c r="D54" s="25">
        <v>10</v>
      </c>
      <c r="E54" s="25">
        <f t="shared" si="0"/>
        <v>200</v>
      </c>
      <c r="F54" s="16">
        <v>10</v>
      </c>
      <c r="G54" s="16">
        <f t="shared" si="1"/>
        <v>200</v>
      </c>
      <c r="H54" s="17">
        <v>9.5</v>
      </c>
      <c r="I54" s="36">
        <f>H54*C54</f>
        <v>190</v>
      </c>
      <c r="J54" s="15">
        <f>(D54+F54+H54)/3</f>
        <v>9.83</v>
      </c>
      <c r="K54" s="13">
        <f>J54*C54</f>
        <v>196.6</v>
      </c>
      <c r="L54" s="7"/>
    </row>
    <row r="55" spans="1:12" x14ac:dyDescent="0.25">
      <c r="A55" s="24">
        <f t="shared" si="2"/>
        <v>50</v>
      </c>
      <c r="B55" s="34" t="s">
        <v>59</v>
      </c>
      <c r="C55" s="33">
        <v>210</v>
      </c>
      <c r="D55" s="25">
        <v>10</v>
      </c>
      <c r="E55" s="25">
        <f t="shared" si="0"/>
        <v>2100</v>
      </c>
      <c r="F55" s="16">
        <v>10</v>
      </c>
      <c r="G55" s="16">
        <f t="shared" si="1"/>
        <v>2100</v>
      </c>
      <c r="H55" s="17">
        <v>9.5</v>
      </c>
      <c r="I55" s="36">
        <f>H55*C55</f>
        <v>1995</v>
      </c>
      <c r="J55" s="15">
        <f>(D55+F55+H55)/3</f>
        <v>9.83</v>
      </c>
      <c r="K55" s="13">
        <f>J55*C55</f>
        <v>2064.3000000000002</v>
      </c>
      <c r="L55" s="7"/>
    </row>
    <row r="56" spans="1:12" x14ac:dyDescent="0.25">
      <c r="A56" s="24">
        <f t="shared" si="2"/>
        <v>51</v>
      </c>
      <c r="B56" s="34" t="s">
        <v>60</v>
      </c>
      <c r="C56" s="33">
        <v>50</v>
      </c>
      <c r="D56" s="25">
        <v>10</v>
      </c>
      <c r="E56" s="25">
        <f t="shared" si="0"/>
        <v>500</v>
      </c>
      <c r="F56" s="16">
        <v>10</v>
      </c>
      <c r="G56" s="16">
        <f t="shared" si="1"/>
        <v>500</v>
      </c>
      <c r="H56" s="17">
        <v>9.5</v>
      </c>
      <c r="I56" s="36">
        <f>H56*C56</f>
        <v>475</v>
      </c>
      <c r="J56" s="15">
        <f>(D56+F56+H56)/3</f>
        <v>9.83</v>
      </c>
      <c r="K56" s="13">
        <f>J56*C56</f>
        <v>491.5</v>
      </c>
      <c r="L56" s="7"/>
    </row>
    <row r="57" spans="1:12" x14ac:dyDescent="0.25">
      <c r="A57" s="24">
        <f t="shared" si="2"/>
        <v>52</v>
      </c>
      <c r="B57" s="34" t="s">
        <v>61</v>
      </c>
      <c r="C57" s="33">
        <v>20</v>
      </c>
      <c r="D57" s="25">
        <v>72</v>
      </c>
      <c r="E57" s="25">
        <f t="shared" ref="E57:E77" si="3">C57*D57</f>
        <v>1440</v>
      </c>
      <c r="F57" s="16">
        <v>70.38</v>
      </c>
      <c r="G57" s="16">
        <f t="shared" si="1"/>
        <v>1407.6</v>
      </c>
      <c r="H57" s="17">
        <v>69</v>
      </c>
      <c r="I57" s="36">
        <f>H57*C57</f>
        <v>1380</v>
      </c>
      <c r="J57" s="15">
        <f>(D57+F57+H57)/3</f>
        <v>70.459999999999994</v>
      </c>
      <c r="K57" s="13">
        <f>J57*C57</f>
        <v>1409.2</v>
      </c>
      <c r="L57" s="7"/>
    </row>
    <row r="58" spans="1:12" ht="35.25" customHeight="1" x14ac:dyDescent="0.25">
      <c r="A58" s="24">
        <f t="shared" si="2"/>
        <v>53</v>
      </c>
      <c r="B58" s="34" t="s">
        <v>62</v>
      </c>
      <c r="C58" s="33">
        <v>30</v>
      </c>
      <c r="D58" s="25">
        <v>28</v>
      </c>
      <c r="E58" s="25">
        <f t="shared" si="3"/>
        <v>840</v>
      </c>
      <c r="F58" s="16">
        <v>27.54</v>
      </c>
      <c r="G58" s="16">
        <f t="shared" si="1"/>
        <v>826.2</v>
      </c>
      <c r="H58" s="17">
        <v>27</v>
      </c>
      <c r="I58" s="36">
        <f>H58*C58</f>
        <v>810</v>
      </c>
      <c r="J58" s="15">
        <f>(D58+F58+H58)/3</f>
        <v>27.51</v>
      </c>
      <c r="K58" s="13">
        <f>J58*C58</f>
        <v>825.3</v>
      </c>
      <c r="L58" s="7"/>
    </row>
    <row r="59" spans="1:12" x14ac:dyDescent="0.25">
      <c r="A59" s="24">
        <f t="shared" ref="A59:A77" si="4">A58+1</f>
        <v>54</v>
      </c>
      <c r="B59" s="34" t="s">
        <v>63</v>
      </c>
      <c r="C59" s="33">
        <v>30</v>
      </c>
      <c r="D59" s="25">
        <v>110</v>
      </c>
      <c r="E59" s="25">
        <f t="shared" si="3"/>
        <v>3300</v>
      </c>
      <c r="F59" s="16">
        <v>109.14</v>
      </c>
      <c r="G59" s="16">
        <f t="shared" si="1"/>
        <v>3274.2</v>
      </c>
      <c r="H59" s="17">
        <v>107</v>
      </c>
      <c r="I59" s="36">
        <f>H59*C59</f>
        <v>3210</v>
      </c>
      <c r="J59" s="15">
        <f>(D59+F59+H59)/3</f>
        <v>108.71</v>
      </c>
      <c r="K59" s="13">
        <f>J59*C59</f>
        <v>3261.3</v>
      </c>
      <c r="L59" s="7"/>
    </row>
    <row r="60" spans="1:12" x14ac:dyDescent="0.25">
      <c r="A60" s="24">
        <f t="shared" si="4"/>
        <v>55</v>
      </c>
      <c r="B60" s="34" t="s">
        <v>63</v>
      </c>
      <c r="C60" s="33">
        <v>40</v>
      </c>
      <c r="D60" s="25">
        <v>33</v>
      </c>
      <c r="E60" s="25">
        <f t="shared" si="3"/>
        <v>1320</v>
      </c>
      <c r="F60" s="16">
        <v>32.64</v>
      </c>
      <c r="G60" s="16">
        <f t="shared" si="1"/>
        <v>1305.5999999999999</v>
      </c>
      <c r="H60" s="17">
        <v>32</v>
      </c>
      <c r="I60" s="36">
        <f>H60*C60</f>
        <v>1280</v>
      </c>
      <c r="J60" s="15">
        <f>(D60+F60+H60)/3</f>
        <v>32.549999999999997</v>
      </c>
      <c r="K60" s="13">
        <f>J60*C60</f>
        <v>1302</v>
      </c>
      <c r="L60" s="7"/>
    </row>
    <row r="61" spans="1:12" x14ac:dyDescent="0.25">
      <c r="A61" s="24">
        <f t="shared" si="4"/>
        <v>56</v>
      </c>
      <c r="B61" s="34" t="s">
        <v>64</v>
      </c>
      <c r="C61" s="33">
        <v>300</v>
      </c>
      <c r="D61" s="25">
        <v>20</v>
      </c>
      <c r="E61" s="25">
        <f t="shared" si="3"/>
        <v>6000</v>
      </c>
      <c r="F61" s="16">
        <v>19.38</v>
      </c>
      <c r="G61" s="16">
        <f t="shared" si="1"/>
        <v>5814</v>
      </c>
      <c r="H61" s="17">
        <v>19</v>
      </c>
      <c r="I61" s="36">
        <f>H61*C61</f>
        <v>5700</v>
      </c>
      <c r="J61" s="15">
        <f>(D61+F61+H61)/3</f>
        <v>19.46</v>
      </c>
      <c r="K61" s="13">
        <f>J61*C61</f>
        <v>5838</v>
      </c>
      <c r="L61" s="7"/>
    </row>
    <row r="62" spans="1:12" x14ac:dyDescent="0.25">
      <c r="A62" s="24">
        <f t="shared" si="4"/>
        <v>57</v>
      </c>
      <c r="B62" s="34" t="s">
        <v>65</v>
      </c>
      <c r="C62" s="33">
        <v>60</v>
      </c>
      <c r="D62" s="25">
        <v>78</v>
      </c>
      <c r="E62" s="25">
        <f t="shared" si="3"/>
        <v>4680</v>
      </c>
      <c r="F62" s="16">
        <v>76.5</v>
      </c>
      <c r="G62" s="16">
        <f t="shared" si="1"/>
        <v>4590</v>
      </c>
      <c r="H62" s="17">
        <v>75</v>
      </c>
      <c r="I62" s="36">
        <f>H62*C62</f>
        <v>4500</v>
      </c>
      <c r="J62" s="15">
        <f>(D62+F62+H62)/3</f>
        <v>76.5</v>
      </c>
      <c r="K62" s="13">
        <f>J62*C62</f>
        <v>4590</v>
      </c>
      <c r="L62" s="7"/>
    </row>
    <row r="63" spans="1:12" x14ac:dyDescent="0.25">
      <c r="A63" s="24">
        <f t="shared" si="4"/>
        <v>58</v>
      </c>
      <c r="B63" s="34" t="s">
        <v>65</v>
      </c>
      <c r="C63" s="33">
        <v>60</v>
      </c>
      <c r="D63" s="25">
        <v>78</v>
      </c>
      <c r="E63" s="25">
        <f t="shared" si="3"/>
        <v>4680</v>
      </c>
      <c r="F63" s="16">
        <v>76.5</v>
      </c>
      <c r="G63" s="16">
        <f t="shared" si="1"/>
        <v>4590</v>
      </c>
      <c r="H63" s="17">
        <v>75</v>
      </c>
      <c r="I63" s="36">
        <f>H63*C63</f>
        <v>4500</v>
      </c>
      <c r="J63" s="15">
        <f>(D63+F63+H63)/3</f>
        <v>76.5</v>
      </c>
      <c r="K63" s="13">
        <f>J63*C63</f>
        <v>4590</v>
      </c>
      <c r="L63" s="7"/>
    </row>
    <row r="64" spans="1:12" x14ac:dyDescent="0.25">
      <c r="A64" s="24">
        <f t="shared" si="4"/>
        <v>59</v>
      </c>
      <c r="B64" s="34" t="s">
        <v>65</v>
      </c>
      <c r="C64" s="33">
        <v>60</v>
      </c>
      <c r="D64" s="25">
        <v>16</v>
      </c>
      <c r="E64" s="25">
        <f t="shared" si="3"/>
        <v>960</v>
      </c>
      <c r="F64" s="16">
        <v>16.32</v>
      </c>
      <c r="G64" s="16">
        <f t="shared" si="1"/>
        <v>979.2</v>
      </c>
      <c r="H64" s="17">
        <v>16</v>
      </c>
      <c r="I64" s="36">
        <f>H64*C64</f>
        <v>960</v>
      </c>
      <c r="J64" s="15">
        <f>(D64+F64+H64)/3</f>
        <v>16.11</v>
      </c>
      <c r="K64" s="13">
        <f>J64*C64</f>
        <v>966.6</v>
      </c>
      <c r="L64" s="7"/>
    </row>
    <row r="65" spans="1:12" ht="12" customHeight="1" x14ac:dyDescent="0.25">
      <c r="A65" s="24">
        <f t="shared" si="4"/>
        <v>60</v>
      </c>
      <c r="B65" s="34" t="s">
        <v>66</v>
      </c>
      <c r="C65" s="33">
        <v>10</v>
      </c>
      <c r="D65" s="25">
        <v>28</v>
      </c>
      <c r="E65" s="25">
        <f t="shared" si="3"/>
        <v>280</v>
      </c>
      <c r="F65" s="16">
        <v>27.54</v>
      </c>
      <c r="G65" s="16">
        <f t="shared" si="1"/>
        <v>275.39999999999998</v>
      </c>
      <c r="H65" s="17">
        <v>27</v>
      </c>
      <c r="I65" s="36">
        <f>H65*C65</f>
        <v>270</v>
      </c>
      <c r="J65" s="15">
        <f>(D65+F65+H65)/3</f>
        <v>27.51</v>
      </c>
      <c r="K65" s="13">
        <f>J65*C65</f>
        <v>275.10000000000002</v>
      </c>
      <c r="L65" s="7"/>
    </row>
    <row r="66" spans="1:12" x14ac:dyDescent="0.25">
      <c r="A66" s="24">
        <f t="shared" si="4"/>
        <v>61</v>
      </c>
      <c r="B66" s="34" t="s">
        <v>67</v>
      </c>
      <c r="C66" s="33">
        <v>30</v>
      </c>
      <c r="D66" s="25">
        <v>28</v>
      </c>
      <c r="E66" s="25">
        <f t="shared" si="3"/>
        <v>840</v>
      </c>
      <c r="F66" s="16">
        <v>27.54</v>
      </c>
      <c r="G66" s="16">
        <f t="shared" si="1"/>
        <v>826.2</v>
      </c>
      <c r="H66" s="17">
        <v>27</v>
      </c>
      <c r="I66" s="36">
        <f>H66*C66</f>
        <v>810</v>
      </c>
      <c r="J66" s="15">
        <f>(D66+F66+H66)/3</f>
        <v>27.51</v>
      </c>
      <c r="K66" s="13">
        <f>J66*C66</f>
        <v>825.3</v>
      </c>
      <c r="L66" s="7"/>
    </row>
    <row r="67" spans="1:12" x14ac:dyDescent="0.25">
      <c r="A67" s="24">
        <f t="shared" si="4"/>
        <v>62</v>
      </c>
      <c r="B67" s="34" t="s">
        <v>67</v>
      </c>
      <c r="C67" s="33">
        <v>30</v>
      </c>
      <c r="D67" s="25">
        <v>66</v>
      </c>
      <c r="E67" s="25">
        <f t="shared" si="3"/>
        <v>1980</v>
      </c>
      <c r="F67" s="16">
        <v>65.28</v>
      </c>
      <c r="G67" s="16">
        <f t="shared" si="1"/>
        <v>1958.4</v>
      </c>
      <c r="H67" s="17">
        <v>64</v>
      </c>
      <c r="I67" s="36">
        <f>H67*C67</f>
        <v>1920</v>
      </c>
      <c r="J67" s="15">
        <f>(D67+F67+H67)/3</f>
        <v>65.09</v>
      </c>
      <c r="K67" s="13">
        <f>J67*C67</f>
        <v>1952.7</v>
      </c>
      <c r="L67" s="7"/>
    </row>
    <row r="68" spans="1:12" x14ac:dyDescent="0.25">
      <c r="A68" s="24">
        <f t="shared" si="4"/>
        <v>63</v>
      </c>
      <c r="B68" s="34" t="s">
        <v>68</v>
      </c>
      <c r="C68" s="33">
        <v>10</v>
      </c>
      <c r="D68" s="25">
        <v>168</v>
      </c>
      <c r="E68" s="25">
        <f t="shared" si="3"/>
        <v>1680</v>
      </c>
      <c r="F68" s="16">
        <v>163.19999999999999</v>
      </c>
      <c r="G68" s="16">
        <f t="shared" si="1"/>
        <v>1632</v>
      </c>
      <c r="H68" s="17">
        <v>160</v>
      </c>
      <c r="I68" s="36">
        <f>H68*C68</f>
        <v>1600</v>
      </c>
      <c r="J68" s="15">
        <f>(D68+F68+H68)/3</f>
        <v>163.72999999999999</v>
      </c>
      <c r="K68" s="13">
        <f>J68*C68</f>
        <v>1637.3</v>
      </c>
      <c r="L68" s="7"/>
    </row>
    <row r="69" spans="1:12" x14ac:dyDescent="0.25">
      <c r="A69" s="24">
        <f t="shared" si="4"/>
        <v>64</v>
      </c>
      <c r="B69" s="34" t="s">
        <v>69</v>
      </c>
      <c r="C69" s="33">
        <v>10</v>
      </c>
      <c r="D69" s="25">
        <v>280</v>
      </c>
      <c r="E69" s="25">
        <f t="shared" si="3"/>
        <v>2800</v>
      </c>
      <c r="F69" s="16">
        <v>273.36</v>
      </c>
      <c r="G69" s="16">
        <f t="shared" si="1"/>
        <v>2733.6</v>
      </c>
      <c r="H69" s="17">
        <v>268</v>
      </c>
      <c r="I69" s="36">
        <f>H69*C69</f>
        <v>2680</v>
      </c>
      <c r="J69" s="15">
        <f>(D69+F69+H69)/3</f>
        <v>273.79000000000002</v>
      </c>
      <c r="K69" s="13">
        <f>J69*C69</f>
        <v>2737.9</v>
      </c>
      <c r="L69" s="7"/>
    </row>
    <row r="70" spans="1:12" ht="26.25" customHeight="1" x14ac:dyDescent="0.25">
      <c r="A70" s="24">
        <f t="shared" si="4"/>
        <v>65</v>
      </c>
      <c r="B70" s="34" t="s">
        <v>27</v>
      </c>
      <c r="C70" s="33">
        <v>30</v>
      </c>
      <c r="D70" s="25">
        <v>220</v>
      </c>
      <c r="E70" s="25">
        <f t="shared" si="3"/>
        <v>6600</v>
      </c>
      <c r="F70" s="16">
        <v>218.28</v>
      </c>
      <c r="G70" s="16">
        <f t="shared" si="1"/>
        <v>6548.4</v>
      </c>
      <c r="H70" s="17">
        <v>214</v>
      </c>
      <c r="I70" s="36">
        <f>H70*C70</f>
        <v>6420</v>
      </c>
      <c r="J70" s="15">
        <f>(D70+F70+H70)/3</f>
        <v>217.43</v>
      </c>
      <c r="K70" s="13">
        <f>J70*C70</f>
        <v>6522.9</v>
      </c>
      <c r="L70" s="7"/>
    </row>
    <row r="71" spans="1:12" x14ac:dyDescent="0.25">
      <c r="A71" s="24">
        <f t="shared" si="4"/>
        <v>66</v>
      </c>
      <c r="B71" s="34" t="s">
        <v>18</v>
      </c>
      <c r="C71" s="33">
        <v>15</v>
      </c>
      <c r="D71" s="25">
        <v>56</v>
      </c>
      <c r="E71" s="25">
        <f t="shared" si="3"/>
        <v>840</v>
      </c>
      <c r="F71" s="16">
        <v>55.08</v>
      </c>
      <c r="G71" s="16">
        <f t="shared" ref="G71:G77" si="5">F71*C71</f>
        <v>826.2</v>
      </c>
      <c r="H71" s="17">
        <v>54</v>
      </c>
      <c r="I71" s="36">
        <f>H71*C71</f>
        <v>810</v>
      </c>
      <c r="J71" s="15">
        <f>(D71+F71+H71)/3</f>
        <v>55.03</v>
      </c>
      <c r="K71" s="13">
        <f>J71*C71</f>
        <v>825.45</v>
      </c>
      <c r="L71" s="7"/>
    </row>
    <row r="72" spans="1:12" x14ac:dyDescent="0.25">
      <c r="A72" s="24">
        <f t="shared" si="4"/>
        <v>67</v>
      </c>
      <c r="B72" s="34" t="s">
        <v>70</v>
      </c>
      <c r="C72" s="33">
        <v>50</v>
      </c>
      <c r="D72" s="25">
        <v>168</v>
      </c>
      <c r="E72" s="25">
        <f t="shared" si="3"/>
        <v>8400</v>
      </c>
      <c r="F72" s="16">
        <v>163.19999999999999</v>
      </c>
      <c r="G72" s="16">
        <f t="shared" si="5"/>
        <v>8160</v>
      </c>
      <c r="H72" s="17">
        <v>160</v>
      </c>
      <c r="I72" s="36">
        <f>H72*C72</f>
        <v>8000</v>
      </c>
      <c r="J72" s="15">
        <f>(D72+F72+H72)/3</f>
        <v>163.72999999999999</v>
      </c>
      <c r="K72" s="13">
        <f>J72*C72</f>
        <v>8186.5</v>
      </c>
      <c r="L72" s="7"/>
    </row>
    <row r="73" spans="1:12" x14ac:dyDescent="0.25">
      <c r="A73" s="24">
        <f t="shared" si="4"/>
        <v>68</v>
      </c>
      <c r="B73" s="34" t="s">
        <v>70</v>
      </c>
      <c r="C73" s="33">
        <v>50</v>
      </c>
      <c r="D73" s="25">
        <v>330</v>
      </c>
      <c r="E73" s="25">
        <f t="shared" si="3"/>
        <v>16500</v>
      </c>
      <c r="F73" s="16">
        <v>327.42</v>
      </c>
      <c r="G73" s="16">
        <f t="shared" si="5"/>
        <v>16371</v>
      </c>
      <c r="H73" s="17">
        <v>321</v>
      </c>
      <c r="I73" s="36">
        <f>H73*C73</f>
        <v>16050</v>
      </c>
      <c r="J73" s="15">
        <f>(D73+F73+H73)/3</f>
        <v>326.14</v>
      </c>
      <c r="K73" s="13">
        <f>J73*C73</f>
        <v>16307</v>
      </c>
      <c r="L73" s="7"/>
    </row>
    <row r="74" spans="1:12" ht="15.75" customHeight="1" x14ac:dyDescent="0.25">
      <c r="A74" s="24">
        <f t="shared" si="4"/>
        <v>69</v>
      </c>
      <c r="B74" s="34" t="s">
        <v>71</v>
      </c>
      <c r="C74" s="33">
        <v>5</v>
      </c>
      <c r="D74" s="25">
        <v>220</v>
      </c>
      <c r="E74" s="25">
        <f t="shared" si="3"/>
        <v>1100</v>
      </c>
      <c r="F74" s="16">
        <v>218.28</v>
      </c>
      <c r="G74" s="16">
        <f t="shared" si="5"/>
        <v>1091.4000000000001</v>
      </c>
      <c r="H74" s="17">
        <v>214</v>
      </c>
      <c r="I74" s="36">
        <f>H74*C74</f>
        <v>1070</v>
      </c>
      <c r="J74" s="15">
        <f>(D74+F74+H74)/3</f>
        <v>217.43</v>
      </c>
      <c r="K74" s="13">
        <f>J74*C74</f>
        <v>1087.1500000000001</v>
      </c>
      <c r="L74" s="7"/>
    </row>
    <row r="75" spans="1:12" x14ac:dyDescent="0.25">
      <c r="A75" s="24">
        <f t="shared" si="4"/>
        <v>70</v>
      </c>
      <c r="B75" s="34" t="s">
        <v>72</v>
      </c>
      <c r="C75" s="33">
        <v>20</v>
      </c>
      <c r="D75" s="25">
        <v>168</v>
      </c>
      <c r="E75" s="25">
        <f t="shared" si="3"/>
        <v>3360</v>
      </c>
      <c r="F75" s="16">
        <v>163.19999999999999</v>
      </c>
      <c r="G75" s="16">
        <f t="shared" si="5"/>
        <v>3264</v>
      </c>
      <c r="H75" s="17">
        <v>160</v>
      </c>
      <c r="I75" s="36">
        <f>H75*C75</f>
        <v>3200</v>
      </c>
      <c r="J75" s="15">
        <f>(D75+F75+H75)/3</f>
        <v>163.72999999999999</v>
      </c>
      <c r="K75" s="13">
        <f>J75*C75</f>
        <v>3274.6</v>
      </c>
      <c r="L75" s="7"/>
    </row>
    <row r="76" spans="1:12" x14ac:dyDescent="0.25">
      <c r="A76" s="24">
        <f t="shared" si="4"/>
        <v>71</v>
      </c>
      <c r="B76" s="34" t="s">
        <v>73</v>
      </c>
      <c r="C76" s="33">
        <v>500</v>
      </c>
      <c r="D76" s="25">
        <v>260</v>
      </c>
      <c r="E76" s="25">
        <f t="shared" si="3"/>
        <v>130000</v>
      </c>
      <c r="F76" s="16">
        <v>255</v>
      </c>
      <c r="G76" s="16">
        <f t="shared" si="5"/>
        <v>127500</v>
      </c>
      <c r="H76" s="17">
        <v>250</v>
      </c>
      <c r="I76" s="36">
        <f>H76*C76</f>
        <v>125000</v>
      </c>
      <c r="J76" s="15">
        <f>(D76+F76+H76)/3</f>
        <v>255</v>
      </c>
      <c r="K76" s="13">
        <f>J76*C76</f>
        <v>127500</v>
      </c>
    </row>
    <row r="77" spans="1:12" x14ac:dyDescent="0.25">
      <c r="A77" s="24">
        <f t="shared" si="4"/>
        <v>72</v>
      </c>
      <c r="B77" s="34" t="s">
        <v>74</v>
      </c>
      <c r="C77" s="33">
        <v>15</v>
      </c>
      <c r="D77" s="25">
        <v>280</v>
      </c>
      <c r="E77" s="25">
        <f t="shared" si="3"/>
        <v>4200</v>
      </c>
      <c r="F77" s="16">
        <v>273.36</v>
      </c>
      <c r="G77" s="16">
        <f t="shared" si="5"/>
        <v>4100.3999999999996</v>
      </c>
      <c r="H77" s="17">
        <v>268</v>
      </c>
      <c r="I77" s="36">
        <f>H77*C77</f>
        <v>4020</v>
      </c>
      <c r="J77" s="15">
        <f>(D77+F77+H77)/3</f>
        <v>273.79000000000002</v>
      </c>
      <c r="K77" s="13">
        <f>J77*C77</f>
        <v>4106.8500000000004</v>
      </c>
    </row>
    <row r="78" spans="1:12" x14ac:dyDescent="0.25">
      <c r="A78" s="46" t="s">
        <v>16</v>
      </c>
      <c r="B78" s="47"/>
      <c r="C78" s="32"/>
      <c r="D78" s="20">
        <f>SUM(E6:E77)</f>
        <v>334685</v>
      </c>
      <c r="E78" s="20"/>
      <c r="F78" s="20">
        <f>G78</f>
        <v>327830.8</v>
      </c>
      <c r="G78" s="35">
        <f>SUM(G6:G77)</f>
        <v>327830.8</v>
      </c>
      <c r="H78" s="21">
        <f>I78</f>
        <v>321305</v>
      </c>
      <c r="I78" s="21">
        <f>SUM(I6:I77)</f>
        <v>321305</v>
      </c>
      <c r="J78" s="14"/>
      <c r="K78" s="22">
        <f>SUM(K6:K77)</f>
        <v>327940.67</v>
      </c>
    </row>
    <row r="79" spans="1:12" x14ac:dyDescent="0.25">
      <c r="I79" s="37"/>
    </row>
    <row r="82" spans="6:9" x14ac:dyDescent="0.25">
      <c r="F82" s="19"/>
      <c r="G82" s="19"/>
    </row>
    <row r="83" spans="6:9" x14ac:dyDescent="0.25">
      <c r="F83" s="18"/>
      <c r="G83" s="18"/>
      <c r="H83" s="18"/>
      <c r="I83" s="18"/>
    </row>
  </sheetData>
  <mergeCells count="10">
    <mergeCell ref="K4:K5"/>
    <mergeCell ref="F4:F5"/>
    <mergeCell ref="H4:H5"/>
    <mergeCell ref="J4:J5"/>
    <mergeCell ref="A4:A5"/>
    <mergeCell ref="D2:J2"/>
    <mergeCell ref="B4:B5"/>
    <mergeCell ref="C4:C5"/>
    <mergeCell ref="D4:D5"/>
    <mergeCell ref="A78:B78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2022-03-14T08:07:55Z</dcterms:modified>
</cp:coreProperties>
</file>